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განფასება" sheetId="1" r:id="rId1"/>
    <sheet name="პროგრამა" sheetId="2" r:id="rId2"/>
  </sheets>
  <definedNames/>
  <calcPr fullCalcOnLoad="1"/>
</workbook>
</file>

<file path=xl/sharedStrings.xml><?xml version="1.0" encoding="utf-8"?>
<sst xmlns="http://schemas.openxmlformats.org/spreadsheetml/2006/main" count="157" uniqueCount="74">
  <si>
    <t>#</t>
  </si>
  <si>
    <t xml:space="preserve">ქალაქ ქობულეთში არსებული სანიაღვრე ჭების გაწმენდა, შლამის ამოღება და გატანა        </t>
  </si>
  <si>
    <t>ცალი</t>
  </si>
  <si>
    <t>სამუშაოს დასახელება</t>
  </si>
  <si>
    <t>განზომილების ერთეული</t>
  </si>
  <si>
    <t>რაოდენობა</t>
  </si>
  <si>
    <t>ერთეულის ფასი</t>
  </si>
  <si>
    <t>სულ</t>
  </si>
  <si>
    <t>მათ შორის</t>
  </si>
  <si>
    <t>ა</t>
  </si>
  <si>
    <t>ბ</t>
  </si>
  <si>
    <t>ხელფასი</t>
  </si>
  <si>
    <t>საწვავი</t>
  </si>
  <si>
    <t>ლიტრი</t>
  </si>
  <si>
    <t>ლარი</t>
  </si>
  <si>
    <t>ჯამი</t>
  </si>
  <si>
    <t>სულ ჯამი</t>
  </si>
  <si>
    <t>სატრანსპორტო ხარჯები</t>
  </si>
  <si>
    <t>ზედნადები ხარჯი</t>
  </si>
  <si>
    <t>გეგმიური დაგროვება</t>
  </si>
  <si>
    <t>დ.ღ.გ.</t>
  </si>
  <si>
    <t xml:space="preserve">ქალაქ ქობულეთში არსებული დახურული სანიაღვრე არხების გაწმენდა, შლამის ამოღება და გატანა </t>
  </si>
  <si>
    <t xml:space="preserve">ქალაქ ქობულეთში არსებული ღია სანიაღვრე არხების გაწმენდა, შლამის ამოღება და გატანა                  </t>
  </si>
  <si>
    <t>გრძ/მ</t>
  </si>
  <si>
    <t>ფასი</t>
  </si>
  <si>
    <t>ქალაქ ქობულეთში სანიაღვრე ქსელებისა და სისტემების მიმდინარე ექსპლუატაციის ლოკალური ხარჯთაღრიცხვის კალკულაცია განზომილების ერთეულზე</t>
  </si>
  <si>
    <t>ა) პროგრამის (ქვეპროგრამის) დაფინანსება თვეების მიხედვით</t>
  </si>
  <si>
    <t>დაფინანსების წყარო: ადგილობრივი ბიუჯეტი (გამოთანაბრებითი ტრანსფერი)</t>
  </si>
  <si>
    <t>1 კვ</t>
  </si>
  <si>
    <t>2 კვ</t>
  </si>
  <si>
    <t>3 კვ</t>
  </si>
  <si>
    <t>4 კვ</t>
  </si>
  <si>
    <t>ბ) პროგრამის (ქვეპროგრამის) ხარჯები გასაწევი მომსახურების მიხედვით</t>
  </si>
  <si>
    <t>2012 წელი</t>
  </si>
  <si>
    <t>პროგრამის გათვალისწინებული გასაწევი მომსახურების დისლოკაციის ადგილი</t>
  </si>
  <si>
    <t>პროგრამის გათვალისწინებული გასაწევი მომსახურების დასახელება</t>
  </si>
  <si>
    <t>მომსახურების გაწევის ვადა                                                                                                                                                                                                                                                                                                                (12 თვე)</t>
  </si>
  <si>
    <t>ქალაქ ქობულეთში არსებული დახურული სანიაღვრე არხების გაწმენდა, შლამის ამოღება და გატანა (გრძივი მეტრი)</t>
  </si>
  <si>
    <t>ქალაქ ქობულეთში არსებული ღია სანიაღვრე არხების გაწმენდა, შლამის ამოღება და გატანა                                                                                                                                              (გრძივი მეტრი)</t>
  </si>
  <si>
    <t>ქალაქ ქობულეთში არსებული სანიაღვრე ჭების გაწმენდა, შლამის ამოღება და გატანა                                                                                                                                                                 (ცალი)</t>
  </si>
  <si>
    <t>რუსთაველის ქუჩა</t>
  </si>
  <si>
    <t xml:space="preserve">ყოველთვიურად </t>
  </si>
  <si>
    <t xml:space="preserve">დავით აღმაშენებლის გამზირი </t>
  </si>
  <si>
    <t>ყოველთვიურად</t>
  </si>
  <si>
    <t>მეგობრობის ქუჩა</t>
  </si>
  <si>
    <t>თავისუფლების ქუჩა</t>
  </si>
  <si>
    <t>ჯავახიშვილის ქუჩის შესახვევები</t>
  </si>
  <si>
    <t>ჯავახიშვილის ქუჩა</t>
  </si>
  <si>
    <t>აბაშიძის ქუჩა</t>
  </si>
  <si>
    <t>თამარ მეფის სანაპირო</t>
  </si>
  <si>
    <t>რუსთაველის ქუჩის კვეთიდან კომახიძის ქუჩის მიმართულებით ტაბიძის ქუჩა</t>
  </si>
  <si>
    <t>ჭავჭავაძის ქუჩა</t>
  </si>
  <si>
    <t>ლესელიძის ქუჩა</t>
  </si>
  <si>
    <t>თბილისის ქუჩა</t>
  </si>
  <si>
    <t>კოსტავას ქუჩა</t>
  </si>
  <si>
    <t>თბილისის ქუჩის შესახვევი</t>
  </si>
  <si>
    <t>სოხუმის ქუჩა</t>
  </si>
  <si>
    <t>ჯაფარიძის ქუჩა</t>
  </si>
  <si>
    <t>ძნელაძის ქუჩა</t>
  </si>
  <si>
    <t>ჩეხოვის ქუჩა</t>
  </si>
  <si>
    <t>ლერმონტოვის ქუჩა</t>
  </si>
  <si>
    <t>კინტრიშის მე-2 შესახვევი</t>
  </si>
  <si>
    <t>რკინიგზის სადგურიდან "ვილარი"-ს მიმართულებით რკინიგზის გასწვრივ</t>
  </si>
  <si>
    <t xml:space="preserve">"ვილარი"-დან რუსთაველის ქუჩის მიმართულებით </t>
  </si>
  <si>
    <t>რუსთაველის პირველი შესახვევი</t>
  </si>
  <si>
    <t>კომახიძის ქუჩა</t>
  </si>
  <si>
    <t>თამარ მეფის სანაპიროზე გადასასვლელი სანიაღვრე არხების გაწმენდა</t>
  </si>
  <si>
    <t>ერთეულის ღირებულება (ლარი)</t>
  </si>
  <si>
    <t>_</t>
  </si>
  <si>
    <t>ერთი გრძივი მეტრი დახურული სანიაღვრე არხების გაწმენდის, შლამის ამოღების და გატანის სავარაუდო ღირებულებაა 3 (სამი) ლარი და 80 (ოთხმოცი) თეთრი;</t>
  </si>
  <si>
    <t>ერთი გრძივი მეტრი ღია სანიაღვრე არხების გაწმენდის, შლამის ამოღების და გატანის სავარაუდო ღირებულებაა 1 (ერთი) ლარი და 80 (ოთხმოცი) თეთრი;</t>
  </si>
  <si>
    <t xml:space="preserve">ერთი ერთეული სანიაღვრე ჭის გაწმენდის, შლამის ამოღების და გატანის სავარაუდო ღირებულებაა 4 (ოთხი) ლარი და  80 (ოთხმოცი) თეთრი;                                                                                                                                                                 </t>
  </si>
  <si>
    <t>კაიკაციშვილის ქუჩა თხილაიშვილის ქუჩამდე</t>
  </si>
  <si>
    <t>ხალვაშის ეზო ლერმონტოვის ქუჩის  შეერთებამდე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</si>
</sst>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23">
    <font>
      <sz val="10"/>
      <name val="Arial"/>
      <family val="0"/>
    </font>
    <font>
      <sz val="10"/>
      <name val="AcadNusx"/>
      <family val="0"/>
    </font>
    <font>
      <b/>
      <sz val="10"/>
      <name val="Arial"/>
      <family val="2"/>
    </font>
    <font>
      <b/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2"/>
      <color indexed="63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196" fontId="21" fillId="0" borderId="10" xfId="0" applyNumberFormat="1" applyFont="1" applyBorder="1" applyAlignment="1">
      <alignment horizontal="center" vertical="center" wrapText="1"/>
    </xf>
    <xf numFmtId="9" fontId="21" fillId="0" borderId="10" xfId="0" applyNumberFormat="1" applyFont="1" applyBorder="1" applyAlignment="1">
      <alignment horizontal="center" vertical="center" wrapText="1"/>
    </xf>
    <xf numFmtId="196" fontId="21" fillId="2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2" fontId="2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196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31">
      <selection activeCell="J26" sqref="J26"/>
    </sheetView>
  </sheetViews>
  <sheetFormatPr defaultColWidth="9.140625" defaultRowHeight="12.75"/>
  <cols>
    <col min="1" max="1" width="3.7109375" style="8" customWidth="1"/>
    <col min="2" max="2" width="29.140625" style="8" customWidth="1"/>
    <col min="3" max="3" width="10.28125" style="8" customWidth="1"/>
    <col min="4" max="4" width="15.57421875" style="8" customWidth="1"/>
    <col min="5" max="5" width="11.7109375" style="8" customWidth="1"/>
    <col min="6" max="6" width="11.57421875" style="8" customWidth="1"/>
    <col min="7" max="7" width="7.28125" style="8" customWidth="1"/>
    <col min="8" max="16384" width="9.140625" style="8" customWidth="1"/>
  </cols>
  <sheetData>
    <row r="1" spans="1:7" ht="12.75" customHeight="1">
      <c r="A1" s="23" t="s">
        <v>25</v>
      </c>
      <c r="B1" s="23"/>
      <c r="C1" s="23"/>
      <c r="D1" s="23"/>
      <c r="E1" s="23"/>
      <c r="F1" s="23"/>
      <c r="G1" s="23"/>
    </row>
    <row r="2" spans="1:7" ht="12.75" customHeight="1">
      <c r="A2" s="23"/>
      <c r="B2" s="23"/>
      <c r="C2" s="23"/>
      <c r="D2" s="23"/>
      <c r="E2" s="23"/>
      <c r="F2" s="23"/>
      <c r="G2" s="23"/>
    </row>
    <row r="3" spans="1:7" ht="12.75" customHeight="1">
      <c r="A3" s="23"/>
      <c r="B3" s="23"/>
      <c r="C3" s="23"/>
      <c r="D3" s="23"/>
      <c r="E3" s="23"/>
      <c r="F3" s="23"/>
      <c r="G3" s="23"/>
    </row>
    <row r="4" spans="1:7" ht="39" customHeight="1">
      <c r="A4" s="1" t="s">
        <v>0</v>
      </c>
      <c r="B4" s="2" t="s">
        <v>3</v>
      </c>
      <c r="C4" s="2"/>
      <c r="D4" s="2" t="s">
        <v>4</v>
      </c>
      <c r="E4" s="2" t="s">
        <v>5</v>
      </c>
      <c r="F4" s="2" t="s">
        <v>6</v>
      </c>
      <c r="G4" s="2" t="s">
        <v>7</v>
      </c>
    </row>
    <row r="5" spans="1:7" ht="63" customHeight="1">
      <c r="A5" s="2">
        <v>1</v>
      </c>
      <c r="B5" s="2" t="s">
        <v>21</v>
      </c>
      <c r="C5" s="2"/>
      <c r="D5" s="2" t="s">
        <v>23</v>
      </c>
      <c r="E5" s="2">
        <v>1</v>
      </c>
      <c r="F5" s="2"/>
      <c r="G5" s="2"/>
    </row>
    <row r="6" spans="1:7" ht="21" customHeight="1">
      <c r="A6" s="21" t="s">
        <v>8</v>
      </c>
      <c r="B6" s="21"/>
      <c r="C6" s="2"/>
      <c r="D6" s="2" t="s">
        <v>5</v>
      </c>
      <c r="E6" s="2" t="s">
        <v>24</v>
      </c>
      <c r="F6" s="2" t="s">
        <v>7</v>
      </c>
      <c r="G6" s="2"/>
    </row>
    <row r="7" spans="1:7" ht="21" customHeight="1">
      <c r="A7" s="2" t="s">
        <v>9</v>
      </c>
      <c r="B7" s="2" t="s">
        <v>11</v>
      </c>
      <c r="C7" s="2" t="s">
        <v>14</v>
      </c>
      <c r="D7" s="2">
        <v>1</v>
      </c>
      <c r="E7" s="4">
        <v>1.61</v>
      </c>
      <c r="F7" s="4">
        <f>D7*E7</f>
        <v>1.61</v>
      </c>
      <c r="G7" s="2"/>
    </row>
    <row r="8" spans="1:7" ht="21" customHeight="1">
      <c r="A8" s="2" t="s">
        <v>10</v>
      </c>
      <c r="B8" s="2" t="s">
        <v>12</v>
      </c>
      <c r="C8" s="2" t="s">
        <v>13</v>
      </c>
      <c r="D8" s="2">
        <v>0.5</v>
      </c>
      <c r="E8" s="4">
        <v>2.15</v>
      </c>
      <c r="F8" s="4">
        <f>D8*E8</f>
        <v>1.075</v>
      </c>
      <c r="G8" s="2"/>
    </row>
    <row r="9" spans="1:7" ht="21" customHeight="1">
      <c r="A9" s="2"/>
      <c r="B9" s="21" t="s">
        <v>15</v>
      </c>
      <c r="C9" s="21"/>
      <c r="D9" s="21"/>
      <c r="E9" s="21"/>
      <c r="F9" s="4">
        <f>F7+F8</f>
        <v>2.685</v>
      </c>
      <c r="G9" s="2"/>
    </row>
    <row r="10" spans="1:7" ht="21" customHeight="1">
      <c r="A10" s="21" t="s">
        <v>16</v>
      </c>
      <c r="B10" s="21"/>
      <c r="C10" s="21"/>
      <c r="D10" s="21"/>
      <c r="E10" s="21"/>
      <c r="F10" s="21"/>
      <c r="G10" s="5">
        <f>F9</f>
        <v>2.685</v>
      </c>
    </row>
    <row r="11" spans="1:7" ht="20.25" customHeight="1">
      <c r="A11" s="21" t="s">
        <v>17</v>
      </c>
      <c r="B11" s="21"/>
      <c r="C11" s="21"/>
      <c r="D11" s="21"/>
      <c r="E11" s="21"/>
      <c r="F11" s="6">
        <v>0.01</v>
      </c>
      <c r="G11" s="4">
        <f>G10*F11</f>
        <v>0.026850000000000002</v>
      </c>
    </row>
    <row r="12" spans="1:7" ht="20.25" customHeight="1">
      <c r="A12" s="21"/>
      <c r="B12" s="21"/>
      <c r="C12" s="21"/>
      <c r="D12" s="21"/>
      <c r="E12" s="21"/>
      <c r="F12" s="2" t="s">
        <v>15</v>
      </c>
      <c r="G12" s="5">
        <f>G10+G11</f>
        <v>2.71185</v>
      </c>
    </row>
    <row r="13" spans="1:7" ht="20.25" customHeight="1">
      <c r="A13" s="21" t="s">
        <v>18</v>
      </c>
      <c r="B13" s="21"/>
      <c r="C13" s="21"/>
      <c r="D13" s="21"/>
      <c r="E13" s="21"/>
      <c r="F13" s="6">
        <v>0.1</v>
      </c>
      <c r="G13" s="5">
        <f>G12*10%</f>
        <v>0.271185</v>
      </c>
    </row>
    <row r="14" spans="1:7" ht="20.25" customHeight="1">
      <c r="A14" s="21"/>
      <c r="B14" s="21"/>
      <c r="C14" s="21"/>
      <c r="D14" s="21"/>
      <c r="E14" s="21"/>
      <c r="F14" s="2" t="s">
        <v>15</v>
      </c>
      <c r="G14" s="5">
        <f>G12+G13</f>
        <v>2.983035</v>
      </c>
    </row>
    <row r="15" spans="1:7" ht="20.25" customHeight="1">
      <c r="A15" s="21" t="s">
        <v>19</v>
      </c>
      <c r="B15" s="21"/>
      <c r="C15" s="21"/>
      <c r="D15" s="21"/>
      <c r="E15" s="21"/>
      <c r="F15" s="6">
        <v>0.08</v>
      </c>
      <c r="G15" s="5">
        <f>G14*8%</f>
        <v>0.23864280000000002</v>
      </c>
    </row>
    <row r="16" spans="1:7" ht="20.25" customHeight="1">
      <c r="A16" s="21"/>
      <c r="B16" s="21"/>
      <c r="C16" s="21"/>
      <c r="D16" s="21"/>
      <c r="E16" s="21"/>
      <c r="F16" s="2" t="s">
        <v>15</v>
      </c>
      <c r="G16" s="5">
        <f>G14+G15</f>
        <v>3.2216778</v>
      </c>
    </row>
    <row r="17" spans="1:7" ht="20.25" customHeight="1">
      <c r="A17" s="21" t="s">
        <v>20</v>
      </c>
      <c r="B17" s="21"/>
      <c r="C17" s="21"/>
      <c r="D17" s="21"/>
      <c r="E17" s="21"/>
      <c r="F17" s="6">
        <v>0.18</v>
      </c>
      <c r="G17" s="5">
        <f>G16*18%</f>
        <v>0.579902004</v>
      </c>
    </row>
    <row r="18" spans="1:7" ht="20.25" customHeight="1">
      <c r="A18" s="22" t="s">
        <v>16</v>
      </c>
      <c r="B18" s="22"/>
      <c r="C18" s="22"/>
      <c r="D18" s="22"/>
      <c r="E18" s="22"/>
      <c r="F18" s="22"/>
      <c r="G18" s="7">
        <f>G16+G17</f>
        <v>3.801579804</v>
      </c>
    </row>
    <row r="19" spans="1:7" ht="12.75">
      <c r="A19" s="9"/>
      <c r="B19" s="9"/>
      <c r="C19" s="9"/>
      <c r="D19" s="9"/>
      <c r="E19" s="9"/>
      <c r="F19" s="9"/>
      <c r="G19" s="9"/>
    </row>
    <row r="20" spans="1:7" ht="39" customHeight="1">
      <c r="A20" s="1" t="s">
        <v>0</v>
      </c>
      <c r="B20" s="2" t="s">
        <v>3</v>
      </c>
      <c r="C20" s="2"/>
      <c r="D20" s="2" t="s">
        <v>4</v>
      </c>
      <c r="E20" s="2" t="s">
        <v>5</v>
      </c>
      <c r="F20" s="2" t="s">
        <v>6</v>
      </c>
      <c r="G20" s="2" t="s">
        <v>7</v>
      </c>
    </row>
    <row r="21" spans="1:7" ht="63.75" customHeight="1">
      <c r="A21" s="2">
        <v>1</v>
      </c>
      <c r="B21" s="2" t="s">
        <v>22</v>
      </c>
      <c r="C21" s="2"/>
      <c r="D21" s="2" t="s">
        <v>23</v>
      </c>
      <c r="E21" s="2">
        <v>1</v>
      </c>
      <c r="F21" s="2"/>
      <c r="G21" s="2"/>
    </row>
    <row r="22" spans="1:7" ht="21.75" customHeight="1">
      <c r="A22" s="21" t="s">
        <v>8</v>
      </c>
      <c r="B22" s="21"/>
      <c r="C22" s="2"/>
      <c r="D22" s="3"/>
      <c r="E22" s="2"/>
      <c r="F22" s="2"/>
      <c r="G22" s="2"/>
    </row>
    <row r="23" spans="1:7" ht="21.75" customHeight="1">
      <c r="A23" s="2" t="s">
        <v>9</v>
      </c>
      <c r="B23" s="2" t="s">
        <v>11</v>
      </c>
      <c r="C23" s="2" t="s">
        <v>14</v>
      </c>
      <c r="D23" s="2">
        <v>1</v>
      </c>
      <c r="E23" s="2">
        <v>0.2</v>
      </c>
      <c r="F23" s="2">
        <f>D23*E23</f>
        <v>0.2</v>
      </c>
      <c r="G23" s="2"/>
    </row>
    <row r="24" spans="1:7" ht="21.75" customHeight="1">
      <c r="A24" s="2" t="s">
        <v>10</v>
      </c>
      <c r="B24" s="2" t="s">
        <v>12</v>
      </c>
      <c r="C24" s="2" t="s">
        <v>13</v>
      </c>
      <c r="D24" s="2">
        <v>0.5</v>
      </c>
      <c r="E24" s="4">
        <v>2.15</v>
      </c>
      <c r="F24" s="4">
        <f>D24*E24</f>
        <v>1.075</v>
      </c>
      <c r="G24" s="2"/>
    </row>
    <row r="25" spans="1:7" ht="21.75" customHeight="1">
      <c r="A25" s="21" t="s">
        <v>15</v>
      </c>
      <c r="B25" s="21"/>
      <c r="C25" s="21"/>
      <c r="D25" s="21"/>
      <c r="E25" s="21"/>
      <c r="F25" s="21"/>
      <c r="G25" s="5">
        <f>F23+F24</f>
        <v>1.275</v>
      </c>
    </row>
    <row r="26" spans="1:7" ht="21.75" customHeight="1">
      <c r="A26" s="21" t="s">
        <v>16</v>
      </c>
      <c r="B26" s="21"/>
      <c r="C26" s="21"/>
      <c r="D26" s="21"/>
      <c r="E26" s="21"/>
      <c r="F26" s="21"/>
      <c r="G26" s="5">
        <f>G25</f>
        <v>1.275</v>
      </c>
    </row>
    <row r="27" spans="1:7" ht="19.5" customHeight="1">
      <c r="A27" s="21" t="s">
        <v>17</v>
      </c>
      <c r="B27" s="21"/>
      <c r="C27" s="21"/>
      <c r="D27" s="21"/>
      <c r="E27" s="21"/>
      <c r="F27" s="6">
        <v>0.01</v>
      </c>
      <c r="G27" s="5">
        <f>G26*F27</f>
        <v>0.01275</v>
      </c>
    </row>
    <row r="28" spans="1:7" ht="19.5" customHeight="1">
      <c r="A28" s="21"/>
      <c r="B28" s="21"/>
      <c r="C28" s="21"/>
      <c r="D28" s="21"/>
      <c r="E28" s="21"/>
      <c r="F28" s="2" t="s">
        <v>15</v>
      </c>
      <c r="G28" s="5">
        <f>G26+G27</f>
        <v>1.28775</v>
      </c>
    </row>
    <row r="29" spans="1:7" ht="19.5" customHeight="1">
      <c r="A29" s="21" t="s">
        <v>18</v>
      </c>
      <c r="B29" s="21"/>
      <c r="C29" s="21"/>
      <c r="D29" s="21"/>
      <c r="E29" s="21"/>
      <c r="F29" s="6">
        <v>0.1</v>
      </c>
      <c r="G29" s="5">
        <f>G28*F29</f>
        <v>0.128775</v>
      </c>
    </row>
    <row r="30" spans="1:7" ht="19.5" customHeight="1">
      <c r="A30" s="21"/>
      <c r="B30" s="21"/>
      <c r="C30" s="21"/>
      <c r="D30" s="21"/>
      <c r="E30" s="21"/>
      <c r="F30" s="2" t="s">
        <v>15</v>
      </c>
      <c r="G30" s="5">
        <f>G28+G29</f>
        <v>1.416525</v>
      </c>
    </row>
    <row r="31" spans="1:7" ht="19.5" customHeight="1">
      <c r="A31" s="21" t="s">
        <v>19</v>
      </c>
      <c r="B31" s="21"/>
      <c r="C31" s="21"/>
      <c r="D31" s="21"/>
      <c r="E31" s="21"/>
      <c r="F31" s="6">
        <v>0.08</v>
      </c>
      <c r="G31" s="5">
        <f>G30*F31</f>
        <v>0.113322</v>
      </c>
    </row>
    <row r="32" spans="1:7" ht="19.5" customHeight="1">
      <c r="A32" s="21"/>
      <c r="B32" s="21"/>
      <c r="C32" s="21"/>
      <c r="D32" s="21"/>
      <c r="E32" s="21"/>
      <c r="F32" s="2" t="s">
        <v>15</v>
      </c>
      <c r="G32" s="5">
        <f>G30+G31</f>
        <v>1.529847</v>
      </c>
    </row>
    <row r="33" spans="1:7" ht="19.5" customHeight="1">
      <c r="A33" s="21" t="s">
        <v>20</v>
      </c>
      <c r="B33" s="21"/>
      <c r="C33" s="21"/>
      <c r="D33" s="21"/>
      <c r="E33" s="21"/>
      <c r="F33" s="6">
        <v>0.18</v>
      </c>
      <c r="G33" s="5">
        <f>G32*F33</f>
        <v>0.27537246</v>
      </c>
    </row>
    <row r="34" spans="1:7" ht="19.5" customHeight="1">
      <c r="A34" s="22" t="s">
        <v>16</v>
      </c>
      <c r="B34" s="22"/>
      <c r="C34" s="22"/>
      <c r="D34" s="22"/>
      <c r="E34" s="22"/>
      <c r="F34" s="22"/>
      <c r="G34" s="7">
        <f>G32+G33</f>
        <v>1.80521946</v>
      </c>
    </row>
    <row r="35" spans="1:7" ht="12.75">
      <c r="A35" s="9"/>
      <c r="B35" s="9"/>
      <c r="C35" s="9"/>
      <c r="D35" s="9"/>
      <c r="E35" s="9"/>
      <c r="F35" s="9"/>
      <c r="G35" s="10"/>
    </row>
    <row r="36" spans="1:7" ht="12.75">
      <c r="A36" s="9"/>
      <c r="B36" s="9"/>
      <c r="C36" s="9"/>
      <c r="D36" s="9"/>
      <c r="E36" s="9"/>
      <c r="F36" s="9"/>
      <c r="G36" s="9"/>
    </row>
    <row r="37" spans="1:7" ht="12.75">
      <c r="A37" s="9"/>
      <c r="B37" s="9"/>
      <c r="C37" s="9"/>
      <c r="D37" s="9"/>
      <c r="E37" s="9"/>
      <c r="F37" s="9"/>
      <c r="G37" s="9"/>
    </row>
    <row r="38" spans="1:7" ht="51" customHeight="1">
      <c r="A38" s="1" t="s">
        <v>0</v>
      </c>
      <c r="B38" s="2" t="s">
        <v>3</v>
      </c>
      <c r="C38" s="2"/>
      <c r="D38" s="2" t="s">
        <v>4</v>
      </c>
      <c r="E38" s="2" t="s">
        <v>5</v>
      </c>
      <c r="F38" s="2" t="s">
        <v>6</v>
      </c>
      <c r="G38" s="2" t="s">
        <v>7</v>
      </c>
    </row>
    <row r="39" spans="1:7" ht="55.5" customHeight="1">
      <c r="A39" s="2">
        <v>1</v>
      </c>
      <c r="B39" s="2" t="s">
        <v>1</v>
      </c>
      <c r="C39" s="2"/>
      <c r="D39" s="2" t="s">
        <v>2</v>
      </c>
      <c r="E39" s="2">
        <v>1</v>
      </c>
      <c r="F39" s="2"/>
      <c r="G39" s="2"/>
    </row>
    <row r="40" spans="1:7" ht="21" customHeight="1">
      <c r="A40" s="21" t="s">
        <v>8</v>
      </c>
      <c r="B40" s="21"/>
      <c r="C40" s="2"/>
      <c r="D40" s="3"/>
      <c r="E40" s="2"/>
      <c r="F40" s="2"/>
      <c r="G40" s="2"/>
    </row>
    <row r="41" spans="1:7" ht="21" customHeight="1">
      <c r="A41" s="2" t="s">
        <v>9</v>
      </c>
      <c r="B41" s="2" t="s">
        <v>11</v>
      </c>
      <c r="C41" s="2" t="s">
        <v>14</v>
      </c>
      <c r="D41" s="2">
        <v>1</v>
      </c>
      <c r="E41" s="2">
        <v>2.3</v>
      </c>
      <c r="F41" s="2">
        <f>D41*E41</f>
        <v>2.3</v>
      </c>
      <c r="G41" s="2"/>
    </row>
    <row r="42" spans="1:7" ht="21" customHeight="1">
      <c r="A42" s="2" t="s">
        <v>10</v>
      </c>
      <c r="B42" s="2" t="s">
        <v>12</v>
      </c>
      <c r="C42" s="2" t="s">
        <v>13</v>
      </c>
      <c r="D42" s="2">
        <v>0.5</v>
      </c>
      <c r="E42" s="4">
        <v>2.15</v>
      </c>
      <c r="F42" s="4">
        <f>D42*E42</f>
        <v>1.075</v>
      </c>
      <c r="G42" s="2"/>
    </row>
    <row r="43" spans="1:7" ht="21" customHeight="1">
      <c r="A43" s="21" t="s">
        <v>15</v>
      </c>
      <c r="B43" s="21"/>
      <c r="C43" s="21"/>
      <c r="D43" s="21"/>
      <c r="E43" s="21"/>
      <c r="F43" s="21"/>
      <c r="G43" s="5">
        <f>F41+F42</f>
        <v>3.375</v>
      </c>
    </row>
    <row r="44" spans="1:7" ht="21" customHeight="1">
      <c r="A44" s="21" t="s">
        <v>16</v>
      </c>
      <c r="B44" s="21"/>
      <c r="C44" s="21"/>
      <c r="D44" s="21"/>
      <c r="E44" s="21"/>
      <c r="F44" s="21"/>
      <c r="G44" s="5">
        <f>G43</f>
        <v>3.375</v>
      </c>
    </row>
    <row r="45" spans="1:7" ht="21" customHeight="1">
      <c r="A45" s="21" t="s">
        <v>17</v>
      </c>
      <c r="B45" s="21"/>
      <c r="C45" s="21"/>
      <c r="D45" s="21"/>
      <c r="E45" s="21"/>
      <c r="F45" s="6">
        <v>0.01</v>
      </c>
      <c r="G45" s="5">
        <f>G44*F45</f>
        <v>0.03375</v>
      </c>
    </row>
    <row r="46" spans="1:7" ht="21" customHeight="1">
      <c r="A46" s="21"/>
      <c r="B46" s="21"/>
      <c r="C46" s="21"/>
      <c r="D46" s="21"/>
      <c r="E46" s="21"/>
      <c r="F46" s="2" t="s">
        <v>15</v>
      </c>
      <c r="G46" s="5">
        <f>G44+G45</f>
        <v>3.40875</v>
      </c>
    </row>
    <row r="47" spans="1:7" ht="21" customHeight="1">
      <c r="A47" s="21" t="s">
        <v>18</v>
      </c>
      <c r="B47" s="21"/>
      <c r="C47" s="21"/>
      <c r="D47" s="21"/>
      <c r="E47" s="21"/>
      <c r="F47" s="6">
        <v>0.1</v>
      </c>
      <c r="G47" s="5">
        <f>G46*F47</f>
        <v>0.34087500000000004</v>
      </c>
    </row>
    <row r="48" spans="1:7" ht="21" customHeight="1">
      <c r="A48" s="21"/>
      <c r="B48" s="21"/>
      <c r="C48" s="21"/>
      <c r="D48" s="21"/>
      <c r="E48" s="21"/>
      <c r="F48" s="2" t="s">
        <v>15</v>
      </c>
      <c r="G48" s="5">
        <f>G46+G47</f>
        <v>3.749625</v>
      </c>
    </row>
    <row r="49" spans="1:7" ht="21" customHeight="1">
      <c r="A49" s="21" t="s">
        <v>19</v>
      </c>
      <c r="B49" s="21"/>
      <c r="C49" s="21"/>
      <c r="D49" s="21"/>
      <c r="E49" s="21"/>
      <c r="F49" s="6">
        <v>0.08</v>
      </c>
      <c r="G49" s="5">
        <f>G48*F49</f>
        <v>0.29997</v>
      </c>
    </row>
    <row r="50" spans="1:7" ht="21" customHeight="1">
      <c r="A50" s="21"/>
      <c r="B50" s="21"/>
      <c r="C50" s="21"/>
      <c r="D50" s="21"/>
      <c r="E50" s="21"/>
      <c r="F50" s="2" t="s">
        <v>15</v>
      </c>
      <c r="G50" s="5">
        <f>G48+G49</f>
        <v>4.049595</v>
      </c>
    </row>
    <row r="51" spans="1:7" ht="21" customHeight="1">
      <c r="A51" s="21" t="s">
        <v>20</v>
      </c>
      <c r="B51" s="21"/>
      <c r="C51" s="21"/>
      <c r="D51" s="21"/>
      <c r="E51" s="21"/>
      <c r="F51" s="6">
        <v>0.18</v>
      </c>
      <c r="G51" s="5">
        <f>G50*F51</f>
        <v>0.7289270999999999</v>
      </c>
    </row>
    <row r="52" spans="1:7" ht="21" customHeight="1">
      <c r="A52" s="22" t="s">
        <v>16</v>
      </c>
      <c r="B52" s="22"/>
      <c r="C52" s="22"/>
      <c r="D52" s="22"/>
      <c r="E52" s="22"/>
      <c r="F52" s="22"/>
      <c r="G52" s="7">
        <f>G50+G51</f>
        <v>4.7785221</v>
      </c>
    </row>
  </sheetData>
  <sheetProtection/>
  <mergeCells count="25">
    <mergeCell ref="A17:E17"/>
    <mergeCell ref="A27:E28"/>
    <mergeCell ref="A34:F34"/>
    <mergeCell ref="A18:F18"/>
    <mergeCell ref="A22:B22"/>
    <mergeCell ref="A25:F25"/>
    <mergeCell ref="A26:F26"/>
    <mergeCell ref="A1:G3"/>
    <mergeCell ref="A6:B6"/>
    <mergeCell ref="A31:E32"/>
    <mergeCell ref="A33:E33"/>
    <mergeCell ref="B9:E9"/>
    <mergeCell ref="A10:F10"/>
    <mergeCell ref="A11:E12"/>
    <mergeCell ref="A29:E30"/>
    <mergeCell ref="A13:E14"/>
    <mergeCell ref="A15:E16"/>
    <mergeCell ref="A51:E51"/>
    <mergeCell ref="A52:F52"/>
    <mergeCell ref="A40:B40"/>
    <mergeCell ref="A43:F43"/>
    <mergeCell ref="A44:F44"/>
    <mergeCell ref="A45:E46"/>
    <mergeCell ref="A47:E48"/>
    <mergeCell ref="A49:E50"/>
  </mergeCells>
  <printOptions/>
  <pageMargins left="0.7874015748031497" right="0.5" top="0.5" bottom="0.5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J26" sqref="J26"/>
    </sheetView>
  </sheetViews>
  <sheetFormatPr defaultColWidth="9.140625" defaultRowHeight="12.75"/>
  <cols>
    <col min="1" max="1" width="4.00390625" style="12" customWidth="1"/>
    <col min="2" max="2" width="39.28125" style="12" customWidth="1"/>
    <col min="3" max="6" width="19.8515625" style="12" customWidth="1"/>
    <col min="7" max="16384" width="9.140625" style="12" customWidth="1"/>
  </cols>
  <sheetData>
    <row r="1" spans="1:6" ht="30" customHeight="1">
      <c r="A1" s="25" t="s">
        <v>26</v>
      </c>
      <c r="B1" s="25"/>
      <c r="C1" s="25"/>
      <c r="D1" s="25"/>
      <c r="E1" s="25"/>
      <c r="F1" s="25"/>
    </row>
    <row r="2" spans="1:6" ht="27.75" customHeight="1">
      <c r="A2" s="26" t="s">
        <v>27</v>
      </c>
      <c r="B2" s="26"/>
      <c r="C2" s="13" t="s">
        <v>28</v>
      </c>
      <c r="D2" s="13" t="s">
        <v>29</v>
      </c>
      <c r="E2" s="13" t="s">
        <v>30</v>
      </c>
      <c r="F2" s="13" t="s">
        <v>31</v>
      </c>
    </row>
    <row r="3" spans="1:6" ht="27.75" customHeight="1">
      <c r="A3" s="26"/>
      <c r="B3" s="26"/>
      <c r="C3" s="13">
        <v>20000</v>
      </c>
      <c r="D3" s="13">
        <v>20000</v>
      </c>
      <c r="E3" s="13">
        <v>20000</v>
      </c>
      <c r="F3" s="13">
        <v>20000</v>
      </c>
    </row>
    <row r="4" spans="1:6" ht="24" customHeight="1">
      <c r="A4" s="25" t="s">
        <v>32</v>
      </c>
      <c r="B4" s="25"/>
      <c r="C4" s="25"/>
      <c r="D4" s="25"/>
      <c r="E4" s="25"/>
      <c r="F4" s="25"/>
    </row>
    <row r="5" spans="1:6" ht="24" customHeight="1">
      <c r="A5" s="27" t="s">
        <v>33</v>
      </c>
      <c r="B5" s="27"/>
      <c r="C5" s="27"/>
      <c r="D5" s="27"/>
      <c r="E5" s="27"/>
      <c r="F5" s="27"/>
    </row>
    <row r="6" spans="1:6" ht="29.25" customHeight="1">
      <c r="A6" s="28" t="s">
        <v>0</v>
      </c>
      <c r="B6" s="30" t="s">
        <v>34</v>
      </c>
      <c r="C6" s="32" t="s">
        <v>35</v>
      </c>
      <c r="D6" s="33"/>
      <c r="E6" s="34"/>
      <c r="F6" s="30" t="s">
        <v>36</v>
      </c>
    </row>
    <row r="7" spans="1:6" ht="115.5" customHeight="1">
      <c r="A7" s="29"/>
      <c r="B7" s="31"/>
      <c r="C7" s="14" t="s">
        <v>37</v>
      </c>
      <c r="D7" s="14" t="s">
        <v>38</v>
      </c>
      <c r="E7" s="14" t="s">
        <v>39</v>
      </c>
      <c r="F7" s="31"/>
    </row>
    <row r="8" spans="1:6" ht="21" customHeight="1">
      <c r="A8" s="13">
        <v>1</v>
      </c>
      <c r="B8" s="15" t="s">
        <v>40</v>
      </c>
      <c r="C8" s="13">
        <v>500</v>
      </c>
      <c r="D8" s="13">
        <v>8600</v>
      </c>
      <c r="E8" s="13">
        <v>30</v>
      </c>
      <c r="F8" s="16" t="s">
        <v>41</v>
      </c>
    </row>
    <row r="9" spans="1:6" ht="21" customHeight="1">
      <c r="A9" s="13">
        <v>2</v>
      </c>
      <c r="B9" s="15" t="s">
        <v>42</v>
      </c>
      <c r="C9" s="13">
        <v>5894</v>
      </c>
      <c r="D9" s="13"/>
      <c r="E9" s="13">
        <v>51</v>
      </c>
      <c r="F9" s="16" t="s">
        <v>43</v>
      </c>
    </row>
    <row r="10" spans="1:6" ht="21" customHeight="1">
      <c r="A10" s="13">
        <v>3</v>
      </c>
      <c r="B10" s="15" t="s">
        <v>44</v>
      </c>
      <c r="C10" s="13">
        <v>1212</v>
      </c>
      <c r="D10" s="13"/>
      <c r="E10" s="13">
        <v>29</v>
      </c>
      <c r="F10" s="16" t="s">
        <v>43</v>
      </c>
    </row>
    <row r="11" spans="1:6" ht="21" customHeight="1">
      <c r="A11" s="13">
        <v>4</v>
      </c>
      <c r="B11" s="15" t="s">
        <v>45</v>
      </c>
      <c r="C11" s="13">
        <v>750</v>
      </c>
      <c r="D11" s="13"/>
      <c r="E11" s="13">
        <v>26</v>
      </c>
      <c r="F11" s="16" t="s">
        <v>43</v>
      </c>
    </row>
    <row r="12" spans="1:6" ht="21" customHeight="1">
      <c r="A12" s="13">
        <v>5</v>
      </c>
      <c r="B12" s="15" t="s">
        <v>46</v>
      </c>
      <c r="D12" s="13">
        <v>440</v>
      </c>
      <c r="F12" s="16" t="s">
        <v>43</v>
      </c>
    </row>
    <row r="13" spans="1:6" ht="21" customHeight="1">
      <c r="A13" s="13">
        <v>6</v>
      </c>
      <c r="B13" s="15" t="s">
        <v>47</v>
      </c>
      <c r="C13" s="13">
        <v>280</v>
      </c>
      <c r="E13" s="13">
        <v>9</v>
      </c>
      <c r="F13" s="16" t="s">
        <v>43</v>
      </c>
    </row>
    <row r="14" spans="1:6" ht="21" customHeight="1">
      <c r="A14" s="13">
        <v>7</v>
      </c>
      <c r="B14" s="15" t="s">
        <v>72</v>
      </c>
      <c r="D14" s="13">
        <v>300</v>
      </c>
      <c r="E14" s="13">
        <v>10</v>
      </c>
      <c r="F14" s="16" t="s">
        <v>43</v>
      </c>
    </row>
    <row r="15" spans="1:6" ht="21" customHeight="1">
      <c r="A15" s="13">
        <v>8</v>
      </c>
      <c r="B15" s="15" t="s">
        <v>48</v>
      </c>
      <c r="C15" s="13"/>
      <c r="D15" s="13">
        <v>785</v>
      </c>
      <c r="E15" s="13">
        <v>7</v>
      </c>
      <c r="F15" s="16" t="s">
        <v>43</v>
      </c>
    </row>
    <row r="16" spans="1:6" ht="21" customHeight="1">
      <c r="A16" s="13">
        <v>9</v>
      </c>
      <c r="B16" s="15" t="s">
        <v>49</v>
      </c>
      <c r="C16" s="13">
        <v>80</v>
      </c>
      <c r="D16" s="13"/>
      <c r="E16" s="13">
        <v>8</v>
      </c>
      <c r="F16" s="16" t="s">
        <v>43</v>
      </c>
    </row>
    <row r="17" spans="1:6" ht="33" customHeight="1">
      <c r="A17" s="13">
        <v>10</v>
      </c>
      <c r="B17" s="15" t="s">
        <v>50</v>
      </c>
      <c r="C17" s="13">
        <v>100</v>
      </c>
      <c r="D17" s="13"/>
      <c r="E17" s="13">
        <v>4</v>
      </c>
      <c r="F17" s="16" t="s">
        <v>43</v>
      </c>
    </row>
    <row r="18" spans="1:6" ht="21" customHeight="1">
      <c r="A18" s="13">
        <v>11</v>
      </c>
      <c r="B18" s="15" t="s">
        <v>51</v>
      </c>
      <c r="C18" s="13">
        <v>820</v>
      </c>
      <c r="D18" s="13"/>
      <c r="E18" s="13">
        <v>11</v>
      </c>
      <c r="F18" s="16" t="s">
        <v>43</v>
      </c>
    </row>
    <row r="19" spans="1:6" ht="21" customHeight="1">
      <c r="A19" s="13">
        <v>12</v>
      </c>
      <c r="B19" s="15" t="s">
        <v>52</v>
      </c>
      <c r="C19" s="13">
        <v>300</v>
      </c>
      <c r="D19" s="13"/>
      <c r="E19" s="13">
        <v>3</v>
      </c>
      <c r="F19" s="16" t="s">
        <v>43</v>
      </c>
    </row>
    <row r="20" spans="1:6" ht="21" customHeight="1">
      <c r="A20" s="13">
        <v>13</v>
      </c>
      <c r="B20" s="15" t="s">
        <v>53</v>
      </c>
      <c r="C20" s="13">
        <v>470</v>
      </c>
      <c r="D20" s="13"/>
      <c r="E20" s="13">
        <v>29</v>
      </c>
      <c r="F20" s="16" t="s">
        <v>43</v>
      </c>
    </row>
    <row r="21" spans="1:6" ht="21" customHeight="1">
      <c r="A21" s="13">
        <v>14</v>
      </c>
      <c r="B21" s="15" t="s">
        <v>54</v>
      </c>
      <c r="C21" s="13">
        <v>673</v>
      </c>
      <c r="D21" s="13"/>
      <c r="E21" s="13">
        <v>29</v>
      </c>
      <c r="F21" s="16" t="s">
        <v>43</v>
      </c>
    </row>
    <row r="22" spans="1:6" ht="21" customHeight="1">
      <c r="A22" s="13">
        <v>15</v>
      </c>
      <c r="B22" s="15" t="s">
        <v>55</v>
      </c>
      <c r="C22" s="13">
        <v>86</v>
      </c>
      <c r="D22" s="13"/>
      <c r="E22" s="13">
        <v>4</v>
      </c>
      <c r="F22" s="16" t="s">
        <v>43</v>
      </c>
    </row>
    <row r="23" spans="1:6" ht="21" customHeight="1">
      <c r="A23" s="13">
        <v>16</v>
      </c>
      <c r="B23" s="15" t="s">
        <v>56</v>
      </c>
      <c r="C23" s="13">
        <v>224</v>
      </c>
      <c r="D23" s="13"/>
      <c r="E23" s="13">
        <v>12</v>
      </c>
      <c r="F23" s="16" t="s">
        <v>43</v>
      </c>
    </row>
    <row r="24" spans="1:6" ht="21" customHeight="1">
      <c r="A24" s="13">
        <v>17</v>
      </c>
      <c r="B24" s="15" t="s">
        <v>57</v>
      </c>
      <c r="C24" s="13">
        <v>530</v>
      </c>
      <c r="D24" s="13"/>
      <c r="E24" s="13">
        <v>22</v>
      </c>
      <c r="F24" s="16" t="s">
        <v>43</v>
      </c>
    </row>
    <row r="25" spans="1:6" ht="21" customHeight="1">
      <c r="A25" s="13">
        <v>18</v>
      </c>
      <c r="B25" s="15" t="s">
        <v>58</v>
      </c>
      <c r="C25" s="13">
        <v>545</v>
      </c>
      <c r="D25" s="13"/>
      <c r="E25" s="13">
        <v>35</v>
      </c>
      <c r="F25" s="16" t="s">
        <v>43</v>
      </c>
    </row>
    <row r="26" spans="1:6" ht="21" customHeight="1">
      <c r="A26" s="13">
        <v>19</v>
      </c>
      <c r="B26" s="15" t="s">
        <v>59</v>
      </c>
      <c r="C26" s="13">
        <v>545</v>
      </c>
      <c r="D26" s="13"/>
      <c r="E26" s="13">
        <v>28</v>
      </c>
      <c r="F26" s="16" t="s">
        <v>43</v>
      </c>
    </row>
    <row r="27" spans="1:6" ht="21" customHeight="1">
      <c r="A27" s="13">
        <v>20</v>
      </c>
      <c r="B27" s="15" t="s">
        <v>60</v>
      </c>
      <c r="C27" s="13">
        <v>263</v>
      </c>
      <c r="D27" s="13"/>
      <c r="E27" s="13">
        <v>16</v>
      </c>
      <c r="F27" s="16" t="s">
        <v>43</v>
      </c>
    </row>
    <row r="28" spans="1:6" ht="27" customHeight="1">
      <c r="A28" s="13">
        <v>21</v>
      </c>
      <c r="B28" s="15" t="s">
        <v>73</v>
      </c>
      <c r="C28" s="13">
        <v>137</v>
      </c>
      <c r="D28" s="13"/>
      <c r="E28" s="13">
        <v>1</v>
      </c>
      <c r="F28" s="16" t="s">
        <v>43</v>
      </c>
    </row>
    <row r="29" spans="1:6" ht="21" customHeight="1">
      <c r="A29" s="13">
        <v>22</v>
      </c>
      <c r="B29" s="15" t="s">
        <v>61</v>
      </c>
      <c r="C29" s="13">
        <v>172</v>
      </c>
      <c r="D29" s="13"/>
      <c r="E29" s="13">
        <v>9</v>
      </c>
      <c r="F29" s="16" t="s">
        <v>43</v>
      </c>
    </row>
    <row r="30" spans="1:6" ht="33" customHeight="1">
      <c r="A30" s="13">
        <v>23</v>
      </c>
      <c r="B30" s="15" t="s">
        <v>62</v>
      </c>
      <c r="C30" s="13"/>
      <c r="D30" s="13">
        <v>200</v>
      </c>
      <c r="E30" s="13"/>
      <c r="F30" s="16" t="s">
        <v>43</v>
      </c>
    </row>
    <row r="31" spans="1:6" ht="33" customHeight="1">
      <c r="A31" s="13">
        <v>24</v>
      </c>
      <c r="B31" s="15" t="s">
        <v>63</v>
      </c>
      <c r="C31" s="13"/>
      <c r="D31" s="13">
        <v>400</v>
      </c>
      <c r="E31" s="13"/>
      <c r="F31" s="16" t="s">
        <v>43</v>
      </c>
    </row>
    <row r="32" spans="1:6" ht="21" customHeight="1">
      <c r="A32" s="13">
        <v>25</v>
      </c>
      <c r="B32" s="17" t="s">
        <v>64</v>
      </c>
      <c r="C32" s="13"/>
      <c r="D32" s="13">
        <v>300</v>
      </c>
      <c r="E32" s="13"/>
      <c r="F32" s="16" t="s">
        <v>43</v>
      </c>
    </row>
    <row r="33" spans="1:6" ht="21" customHeight="1">
      <c r="A33" s="13">
        <v>26</v>
      </c>
      <c r="B33" s="17" t="s">
        <v>65</v>
      </c>
      <c r="C33" s="13"/>
      <c r="D33" s="13"/>
      <c r="E33" s="13">
        <v>3</v>
      </c>
      <c r="F33" s="16" t="s">
        <v>43</v>
      </c>
    </row>
    <row r="34" spans="1:6" ht="32.25" customHeight="1">
      <c r="A34" s="13">
        <v>27</v>
      </c>
      <c r="B34" s="17" t="s">
        <v>66</v>
      </c>
      <c r="C34" s="18">
        <v>1775</v>
      </c>
      <c r="D34" s="13">
        <v>0</v>
      </c>
      <c r="E34" s="13">
        <v>0</v>
      </c>
      <c r="F34" s="16" t="s">
        <v>43</v>
      </c>
    </row>
    <row r="35" spans="1:6" ht="21" customHeight="1">
      <c r="A35" s="13">
        <v>28</v>
      </c>
      <c r="B35" s="16" t="s">
        <v>15</v>
      </c>
      <c r="C35" s="13">
        <f>SUM(C8:C34)</f>
        <v>15356</v>
      </c>
      <c r="D35" s="13">
        <v>11026</v>
      </c>
      <c r="E35" s="13">
        <v>375</v>
      </c>
      <c r="F35" s="16" t="s">
        <v>43</v>
      </c>
    </row>
    <row r="36" spans="1:6" ht="18.75" customHeight="1">
      <c r="A36" s="13">
        <v>29</v>
      </c>
      <c r="B36" s="16" t="s">
        <v>67</v>
      </c>
      <c r="C36" s="13">
        <v>3.8</v>
      </c>
      <c r="D36" s="13">
        <v>1.8</v>
      </c>
      <c r="E36" s="19">
        <v>4.8</v>
      </c>
      <c r="F36" s="20">
        <f>C35*C36+D35*D36+E35*E36</f>
        <v>79999.59999999999</v>
      </c>
    </row>
    <row r="37" spans="1:6" ht="39.75" customHeight="1">
      <c r="A37" s="11" t="s">
        <v>68</v>
      </c>
      <c r="B37" s="24" t="s">
        <v>69</v>
      </c>
      <c r="C37" s="24"/>
      <c r="D37" s="24"/>
      <c r="E37" s="24"/>
      <c r="F37" s="24"/>
    </row>
    <row r="38" spans="1:6" ht="39.75" customHeight="1">
      <c r="A38" s="11" t="s">
        <v>68</v>
      </c>
      <c r="B38" s="24" t="s">
        <v>70</v>
      </c>
      <c r="C38" s="24"/>
      <c r="D38" s="24"/>
      <c r="E38" s="24"/>
      <c r="F38" s="24"/>
    </row>
    <row r="39" spans="1:6" ht="39.75" customHeight="1">
      <c r="A39" s="11" t="s">
        <v>68</v>
      </c>
      <c r="B39" s="24" t="s">
        <v>71</v>
      </c>
      <c r="C39" s="24"/>
      <c r="D39" s="24"/>
      <c r="E39" s="24"/>
      <c r="F39" s="24"/>
    </row>
    <row r="40" spans="1:6" ht="21" customHeight="1">
      <c r="A40" s="24"/>
      <c r="B40" s="24"/>
      <c r="C40" s="24"/>
      <c r="D40" s="24"/>
      <c r="E40" s="24"/>
      <c r="F40" s="24"/>
    </row>
  </sheetData>
  <sheetProtection/>
  <mergeCells count="12">
    <mergeCell ref="A6:A7"/>
    <mergeCell ref="B6:B7"/>
    <mergeCell ref="C6:E6"/>
    <mergeCell ref="F6:F7"/>
    <mergeCell ref="A1:F1"/>
    <mergeCell ref="A2:B3"/>
    <mergeCell ref="A4:F4"/>
    <mergeCell ref="A5:F5"/>
    <mergeCell ref="B37:F37"/>
    <mergeCell ref="B38:F38"/>
    <mergeCell ref="B39:F39"/>
    <mergeCell ref="A40:F40"/>
  </mergeCells>
  <printOptions/>
  <pageMargins left="0.7874015748031497" right="0.5" top="0.5" bottom="0.5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2012-01-23T06:42:59Z</cp:lastPrinted>
  <dcterms:created xsi:type="dcterms:W3CDTF">1996-10-08T23:32:33Z</dcterms:created>
  <dcterms:modified xsi:type="dcterms:W3CDTF">2012-01-23T06:43:42Z</dcterms:modified>
  <cp:category/>
  <cp:version/>
  <cp:contentType/>
  <cp:contentStatus/>
</cp:coreProperties>
</file>