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556" yWindow="915" windowWidth="15135" windowHeight="9300" activeTab="1"/>
  </bookViews>
  <sheets>
    <sheet name="Sheet1" sheetId="1" r:id="rId1"/>
    <sheet name="Sheet2" sheetId="2" r:id="rId2"/>
  </sheets>
  <externalReferences>
    <externalReference r:id="rId5"/>
    <externalReference r:id="rId6"/>
    <externalReference r:id="rId7"/>
  </externalReferences>
  <definedNames>
    <definedName name="_xlnm.Print_Area" localSheetId="0">'Sheet1'!$A$1:$E$55</definedName>
    <definedName name="_xlnm.Print_Area" localSheetId="1">'Sheet2'!$A$1:$E$73</definedName>
  </definedNames>
  <calcPr fullCalcOnLoad="1"/>
</workbook>
</file>

<file path=xl/sharedStrings.xml><?xml version="1.0" encoding="utf-8"?>
<sst xmlns="http://schemas.openxmlformats.org/spreadsheetml/2006/main" count="131" uniqueCount="99">
  <si>
    <t>gadasaxadebi</t>
  </si>
  <si>
    <t>grantebi</t>
  </si>
  <si>
    <t>sxva Semosavlebi</t>
  </si>
  <si>
    <t>xarjebi</t>
  </si>
  <si>
    <t>Semosavlebi</t>
  </si>
  <si>
    <t>dasaxeleba</t>
  </si>
  <si>
    <t>2009 wlis faqti</t>
  </si>
  <si>
    <t>2011 wlis gegma</t>
  </si>
  <si>
    <t>Sromis anazRaureba</t>
  </si>
  <si>
    <t>saqoneli da momsaxureba</t>
  </si>
  <si>
    <t>procenti</t>
  </si>
  <si>
    <t>socialuri uzrunvelyofa</t>
  </si>
  <si>
    <t>saoperacio saldo</t>
  </si>
  <si>
    <t>arafinansuri aqtivebis cvlileba</t>
  </si>
  <si>
    <t>mTliani saldo</t>
  </si>
  <si>
    <t xml:space="preserve">     Tavi I</t>
  </si>
  <si>
    <t>muxli 1. qobuleTis  municipalitetis 2011 wlis adgilobrivi biujetis maCveneblebi:</t>
  </si>
  <si>
    <t>a) qobuleTis municipalitetis 2011 wlis adgilobrivi biujetis balansi:</t>
  </si>
  <si>
    <t>zrda</t>
  </si>
  <si>
    <t>kleba</t>
  </si>
  <si>
    <t>valuta, depozitebi</t>
  </si>
  <si>
    <t>b) qobuleTis municipalitetis 2011 wlis adgilobrivi biujetis Semosulobebi, gadasaxdelebi da naSTis cvlileba:</t>
  </si>
  <si>
    <t>Semosulobebi</t>
  </si>
  <si>
    <t>gadasaxdelebi</t>
  </si>
  <si>
    <t xml:space="preserve">      valdebulebebis zrda</t>
  </si>
  <si>
    <t xml:space="preserve">       xarjebi</t>
  </si>
  <si>
    <t xml:space="preserve">      valdebulebebis kleba</t>
  </si>
  <si>
    <t>naSTis cvlileba</t>
  </si>
  <si>
    <t xml:space="preserve">     Tavi II</t>
  </si>
  <si>
    <t>muxli 2. qobuleTis  municipalitetis 2011 wlis adgilobrivi biujetis Semosavlebi</t>
  </si>
  <si>
    <t>ganisazRvros  qobuleTis municipalitetis 2011 wlis adgilobrivi biujetis Semosavlebi</t>
  </si>
  <si>
    <t>laris odenobiT</t>
  </si>
  <si>
    <t xml:space="preserve"> qobuleTis municipalitetis 2011 wlis adgilobrivi biujetis Semosavlebi</t>
  </si>
  <si>
    <t>muxli 3. qobuleTis  municipalitetis 2011 wlis adgilobrivi biujetis gadasaxadebi</t>
  </si>
  <si>
    <t>Semosulobebis kodi</t>
  </si>
  <si>
    <t>qonebis gadasaxadi</t>
  </si>
  <si>
    <t>saqarTvelos sawarmoTa qonebaze (garda miwisa)</t>
  </si>
  <si>
    <t>fizikur pirTa qonebaze (garda miwisa)</t>
  </si>
  <si>
    <t>sasoflo-sameurneo daniSnulebis miwaze qonebis gadasaxadi</t>
  </si>
  <si>
    <t>muxli 4. qobuleTis municipalitetis 2011 wlis adgilobrivi biujetis grantebi</t>
  </si>
  <si>
    <t>Semosulobebis kodebi</t>
  </si>
  <si>
    <t>saerTaSoriso organizaciebidan miRebuli granti</t>
  </si>
  <si>
    <t>sxva donis saxelmwifo erTeulebidan miRebuli grantebi</t>
  </si>
  <si>
    <t>saqarTvelos saxelmwifo biujeTidan gamoyofili gaTanabrebiTi transferi</t>
  </si>
  <si>
    <t>specialuri transferi</t>
  </si>
  <si>
    <t>m.S. saqarTvelos mTavrobis 2010 wlis 27 ivlisis #989 gankargulebiT</t>
  </si>
  <si>
    <t>m.S. infrastruqturis ganviTarebisaTvis da sxva mimdinare RonisZiebebis dasafinanseblad</t>
  </si>
  <si>
    <t>m.S. saqarTvelos mTavrobis sarezervo fondidan gamoyofili saxsrebi</t>
  </si>
  <si>
    <t>m.S. saqarTvelos regionebSi gansaxorcielebeli proeqtebis fondidan gamoyofili saxsrebi</t>
  </si>
  <si>
    <t>m.S. sxva specialuri transferi</t>
  </si>
  <si>
    <t xml:space="preserve"> muxli 5. qobuleTis municipalitetis 2011 wlis adgilobrivi biujetis sxva Semosavlebi</t>
  </si>
  <si>
    <t>Semosavlebi sakuTrebidan</t>
  </si>
  <si>
    <t>procentebi</t>
  </si>
  <si>
    <t>depozitebze da angariSebze daricxuli procentebi</t>
  </si>
  <si>
    <t>renta</t>
  </si>
  <si>
    <t>mosakrebeli bunebrivi resursebiT sargeblobisaTvis</t>
  </si>
  <si>
    <t>Semosavali miwis ijaridan da marTvaSi (uzurfruqti, qiravnoba da sxva) gadacemidan</t>
  </si>
  <si>
    <t>saqonlisa da momsaxurebis realizacia</t>
  </si>
  <si>
    <t>sanebarTvo mosakrebeli</t>
  </si>
  <si>
    <t>mosakrebeli mSeneblobis (garda gansakuTrebuli mniSvnelobis radiaciuli an birTvuli obieqtebis mSeneblobisa) nabarTvaze</t>
  </si>
  <si>
    <t xml:space="preserve">sxva araklasificirebuli saxelmwifo baJi </t>
  </si>
  <si>
    <t>satendero mosakrebeli</t>
  </si>
  <si>
    <t>saTamaSo biznesis mosakrebeli</t>
  </si>
  <si>
    <t xml:space="preserve">saTamaSo aparatebidan </t>
  </si>
  <si>
    <t>totalizatoris, bingos lotos salaroebidan</t>
  </si>
  <si>
    <t>mosakrebeli dasaxlebuli teritoriis dasufTavebisaTvis</t>
  </si>
  <si>
    <t>Semosavali momsaxurebis gawevidan</t>
  </si>
  <si>
    <t>Semosavali sxva araklasificirebuli momsaxurebis gawevidan</t>
  </si>
  <si>
    <t>sanqciebi(jarimebi da sauravebi)</t>
  </si>
  <si>
    <t>Sereuli da sxva araklacificirebuli Semosavlebi</t>
  </si>
  <si>
    <t>sxva araklasificirebuli Semosavlebi</t>
  </si>
  <si>
    <t>sxva araklasificirebuli adgilobrivi gadasaxadi</t>
  </si>
  <si>
    <t>(lari)</t>
  </si>
  <si>
    <t>administraciuli mosakreblebi da gadasaxdelebi</t>
  </si>
  <si>
    <t>arasabazro wesiT gayiduli saqoneli da momsaxureba</t>
  </si>
  <si>
    <t>arasasoflo-sameurneo daniSnulebis miwaze qonebis gadasaxadi</t>
  </si>
  <si>
    <t>valdebulebebis cvlileba</t>
  </si>
  <si>
    <t>balansi</t>
  </si>
  <si>
    <t xml:space="preserve">      Semosavlebi</t>
  </si>
  <si>
    <t xml:space="preserve"> qobuleTis municipalitetis 2011 wlis adgilobrivi biujetis maCveneblebi</t>
  </si>
  <si>
    <t>ganisazRvros qobuleTis municipalitetis 2011 wlis adgilobrivi biujetis maCveneblebi</t>
  </si>
  <si>
    <t>2009 wlis   faqti</t>
  </si>
  <si>
    <t>2011 wlis     gegma</t>
  </si>
  <si>
    <t>subsidiebi</t>
  </si>
  <si>
    <t>sxva xarjebi</t>
  </si>
  <si>
    <t xml:space="preserve">      arafinansuri aqtivebis kleba</t>
  </si>
  <si>
    <t xml:space="preserve">      finansuri aqtivebis zrda(naSTis gamoklebiT)</t>
  </si>
  <si>
    <t xml:space="preserve">      arafinansuri aqtivebis zrda</t>
  </si>
  <si>
    <t xml:space="preserve">      finansuri aqtivebis kleba(naSTis gamoklebiT)</t>
  </si>
  <si>
    <t>finansuri aqtivebis cvlileba</t>
  </si>
  <si>
    <t>2009 wlis     faqti</t>
  </si>
  <si>
    <t>2011 wlis                  gegma</t>
  </si>
  <si>
    <t>aWaris ar respublikuri biujetidan gamoyofili specialuri transferi</t>
  </si>
  <si>
    <t xml:space="preserve">         (lari)</t>
  </si>
  <si>
    <t>2010 wlis  faqti</t>
  </si>
  <si>
    <t>2010 wlis      faqti</t>
  </si>
  <si>
    <t>2010 wlis              faqti</t>
  </si>
  <si>
    <t>aWaris mTavrobis sarezervo fondidan   gamoyofili saxsrebi</t>
  </si>
  <si>
    <t>danarTi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</si>
</sst>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0.0"/>
  </numFmts>
  <fonts count="32">
    <font>
      <sz val="10"/>
      <name val="Arial"/>
      <family val="0"/>
    </font>
    <font>
      <sz val="10"/>
      <name val="AcadNusx"/>
      <family val="0"/>
    </font>
    <font>
      <sz val="11"/>
      <name val="AcadNusx"/>
      <family val="0"/>
    </font>
    <font>
      <b/>
      <sz val="11"/>
      <name val="AcadNusx"/>
      <family val="0"/>
    </font>
    <font>
      <b/>
      <sz val="10"/>
      <name val="AcadNusx"/>
      <family val="0"/>
    </font>
    <font>
      <sz val="12"/>
      <name val="AcadNusx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cadNusx"/>
      <family val="0"/>
    </font>
    <font>
      <b/>
      <sz val="14"/>
      <name val="AcadNusx"/>
      <family val="0"/>
    </font>
    <font>
      <b/>
      <sz val="12"/>
      <name val="Arial"/>
      <family val="2"/>
    </font>
    <font>
      <b/>
      <sz val="12"/>
      <name val="AcadNusx"/>
      <family val="0"/>
    </font>
    <font>
      <b/>
      <sz val="11"/>
      <name val="Arial"/>
      <family val="2"/>
    </font>
    <font>
      <sz val="10"/>
      <color indexed="12"/>
      <name val="Arial"/>
      <family val="2"/>
    </font>
    <font>
      <sz val="10"/>
      <color indexed="12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2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0" xfId="0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0" fillId="0" borderId="19" xfId="0" applyBorder="1" applyAlignment="1">
      <alignment horizontal="center"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0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3" fillId="0" borderId="22" xfId="0" applyFont="1" applyBorder="1" applyAlignment="1">
      <alignment horizontal="left" wrapText="1"/>
    </xf>
    <xf numFmtId="0" fontId="7" fillId="0" borderId="12" xfId="0" applyFont="1" applyBorder="1" applyAlignment="1">
      <alignment horizontal="center"/>
    </xf>
    <xf numFmtId="181" fontId="12" fillId="0" borderId="12" xfId="58" applyNumberFormat="1" applyFont="1" applyBorder="1" applyAlignment="1">
      <alignment horizontal="center"/>
    </xf>
    <xf numFmtId="181" fontId="0" fillId="0" borderId="26" xfId="58" applyNumberFormat="1" applyFont="1" applyBorder="1" applyAlignment="1">
      <alignment horizontal="center"/>
    </xf>
    <xf numFmtId="181" fontId="0" fillId="0" borderId="15" xfId="58" applyNumberFormat="1" applyFont="1" applyBorder="1" applyAlignment="1">
      <alignment horizontal="center"/>
    </xf>
    <xf numFmtId="181" fontId="0" fillId="0" borderId="16" xfId="58" applyNumberFormat="1" applyFont="1" applyBorder="1" applyAlignment="1">
      <alignment horizontal="center"/>
    </xf>
    <xf numFmtId="181" fontId="0" fillId="0" borderId="26" xfId="58" applyNumberFormat="1" applyFont="1" applyBorder="1" applyAlignment="1">
      <alignment horizontal="center"/>
    </xf>
    <xf numFmtId="181" fontId="7" fillId="0" borderId="12" xfId="58" applyNumberFormat="1" applyFont="1" applyBorder="1" applyAlignment="1">
      <alignment horizontal="center"/>
    </xf>
    <xf numFmtId="181" fontId="0" fillId="0" borderId="15" xfId="58" applyNumberFormat="1" applyFont="1" applyBorder="1" applyAlignment="1">
      <alignment/>
    </xf>
    <xf numFmtId="181" fontId="0" fillId="0" borderId="16" xfId="58" applyNumberFormat="1" applyFont="1" applyBorder="1" applyAlignment="1">
      <alignment/>
    </xf>
    <xf numFmtId="181" fontId="0" fillId="0" borderId="26" xfId="58" applyNumberFormat="1" applyFont="1" applyBorder="1" applyAlignment="1">
      <alignment/>
    </xf>
    <xf numFmtId="0" fontId="7" fillId="0" borderId="12" xfId="58" applyNumberFormat="1" applyFont="1" applyBorder="1" applyAlignment="1">
      <alignment horizontal="center"/>
    </xf>
    <xf numFmtId="1" fontId="7" fillId="0" borderId="12" xfId="58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27" xfId="0" applyFont="1" applyBorder="1" applyAlignment="1">
      <alignment horizontal="left" wrapText="1"/>
    </xf>
    <xf numFmtId="181" fontId="7" fillId="0" borderId="28" xfId="58" applyNumberFormat="1" applyFont="1" applyBorder="1" applyAlignment="1">
      <alignment horizontal="center" wrapText="1"/>
    </xf>
    <xf numFmtId="181" fontId="7" fillId="0" borderId="22" xfId="58" applyNumberFormat="1" applyFont="1" applyBorder="1" applyAlignment="1">
      <alignment horizontal="center" wrapText="1"/>
    </xf>
    <xf numFmtId="181" fontId="7" fillId="0" borderId="27" xfId="58" applyNumberFormat="1" applyFont="1" applyBorder="1" applyAlignment="1">
      <alignment horizontal="center" wrapText="1"/>
    </xf>
    <xf numFmtId="181" fontId="0" fillId="0" borderId="28" xfId="58" applyNumberFormat="1" applyFont="1" applyBorder="1" applyAlignment="1">
      <alignment horizontal="center" wrapText="1"/>
    </xf>
    <xf numFmtId="181" fontId="0" fillId="0" borderId="22" xfId="58" applyNumberFormat="1" applyFont="1" applyBorder="1" applyAlignment="1">
      <alignment horizontal="center" wrapText="1"/>
    </xf>
    <xf numFmtId="181" fontId="0" fillId="0" borderId="19" xfId="58" applyNumberFormat="1" applyFont="1" applyBorder="1" applyAlignment="1">
      <alignment horizontal="center" wrapText="1"/>
    </xf>
    <xf numFmtId="181" fontId="0" fillId="0" borderId="23" xfId="58" applyNumberFormat="1" applyFont="1" applyBorder="1" applyAlignment="1">
      <alignment horizontal="center" wrapText="1"/>
    </xf>
    <xf numFmtId="181" fontId="7" fillId="0" borderId="12" xfId="58" applyNumberFormat="1" applyFont="1" applyBorder="1" applyAlignment="1">
      <alignment horizontal="center" wrapText="1"/>
    </xf>
    <xf numFmtId="181" fontId="0" fillId="0" borderId="29" xfId="58" applyNumberFormat="1" applyFont="1" applyBorder="1" applyAlignment="1">
      <alignment horizontal="center" wrapText="1"/>
    </xf>
    <xf numFmtId="181" fontId="10" fillId="0" borderId="12" xfId="58" applyNumberFormat="1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181" fontId="7" fillId="0" borderId="12" xfId="58" applyNumberFormat="1" applyFont="1" applyBorder="1" applyAlignment="1">
      <alignment horizontal="center" wrapText="1"/>
    </xf>
    <xf numFmtId="181" fontId="7" fillId="0" borderId="27" xfId="58" applyNumberFormat="1" applyFont="1" applyBorder="1" applyAlignment="1">
      <alignment horizontal="center" wrapText="1"/>
    </xf>
    <xf numFmtId="181" fontId="0" fillId="0" borderId="28" xfId="58" applyNumberFormat="1" applyFont="1" applyBorder="1" applyAlignment="1">
      <alignment horizontal="center" wrapText="1"/>
    </xf>
    <xf numFmtId="181" fontId="0" fillId="0" borderId="19" xfId="58" applyNumberFormat="1" applyFont="1" applyBorder="1" applyAlignment="1">
      <alignment wrapText="1"/>
    </xf>
    <xf numFmtId="181" fontId="0" fillId="0" borderId="23" xfId="58" applyNumberFormat="1" applyFont="1" applyBorder="1" applyAlignment="1">
      <alignment wrapText="1"/>
    </xf>
    <xf numFmtId="181" fontId="0" fillId="0" borderId="26" xfId="58" applyNumberFormat="1" applyFont="1" applyBorder="1" applyAlignment="1">
      <alignment horizontal="center" wrapText="1"/>
    </xf>
    <xf numFmtId="181" fontId="0" fillId="0" borderId="16" xfId="58" applyNumberFormat="1" applyFont="1" applyBorder="1" applyAlignment="1">
      <alignment horizontal="center" wrapText="1"/>
    </xf>
    <xf numFmtId="181" fontId="0" fillId="0" borderId="12" xfId="58" applyNumberFormat="1" applyFont="1" applyBorder="1" applyAlignment="1">
      <alignment horizontal="center" wrapText="1"/>
    </xf>
    <xf numFmtId="181" fontId="7" fillId="0" borderId="15" xfId="58" applyNumberFormat="1" applyFont="1" applyBorder="1" applyAlignment="1">
      <alignment horizontal="center" wrapText="1"/>
    </xf>
    <xf numFmtId="181" fontId="7" fillId="0" borderId="16" xfId="58" applyNumberFormat="1" applyFont="1" applyBorder="1" applyAlignment="1">
      <alignment horizontal="center" wrapText="1"/>
    </xf>
    <xf numFmtId="181" fontId="7" fillId="0" borderId="0" xfId="58" applyNumberFormat="1" applyFont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30" xfId="0" applyFont="1" applyBorder="1" applyAlignment="1">
      <alignment horizontal="center" wrapText="1"/>
    </xf>
    <xf numFmtId="0" fontId="13" fillId="0" borderId="31" xfId="0" applyFont="1" applyBorder="1" applyAlignment="1">
      <alignment horizontal="center" wrapText="1"/>
    </xf>
    <xf numFmtId="0" fontId="14" fillId="0" borderId="12" xfId="0" applyFont="1" applyBorder="1" applyAlignment="1">
      <alignment wrapText="1"/>
    </xf>
    <xf numFmtId="181" fontId="13" fillId="0" borderId="12" xfId="58" applyNumberFormat="1" applyFont="1" applyBorder="1" applyAlignment="1">
      <alignment horizontal="center" wrapText="1"/>
    </xf>
    <xf numFmtId="0" fontId="14" fillId="0" borderId="15" xfId="0" applyFont="1" applyBorder="1" applyAlignment="1">
      <alignment wrapText="1"/>
    </xf>
    <xf numFmtId="181" fontId="13" fillId="0" borderId="32" xfId="58" applyNumberFormat="1" applyFont="1" applyBorder="1" applyAlignment="1">
      <alignment horizontal="center" wrapText="1"/>
    </xf>
    <xf numFmtId="181" fontId="13" fillId="0" borderId="15" xfId="58" applyNumberFormat="1" applyFont="1" applyBorder="1" applyAlignment="1">
      <alignment horizontal="center" wrapText="1"/>
    </xf>
    <xf numFmtId="0" fontId="14" fillId="0" borderId="16" xfId="0" applyFont="1" applyBorder="1" applyAlignment="1">
      <alignment wrapText="1"/>
    </xf>
    <xf numFmtId="181" fontId="13" fillId="0" borderId="33" xfId="58" applyNumberFormat="1" applyFont="1" applyBorder="1" applyAlignment="1">
      <alignment horizontal="center" wrapText="1"/>
    </xf>
    <xf numFmtId="181" fontId="13" fillId="0" borderId="16" xfId="58" applyNumberFormat="1" applyFont="1" applyBorder="1" applyAlignment="1">
      <alignment horizontal="center" wrapText="1"/>
    </xf>
    <xf numFmtId="181" fontId="0" fillId="0" borderId="0" xfId="0" applyNumberFormat="1" applyAlignment="1">
      <alignment/>
    </xf>
    <xf numFmtId="0" fontId="10" fillId="0" borderId="24" xfId="0" applyFont="1" applyBorder="1" applyAlignment="1">
      <alignment horizontal="center" wrapText="1"/>
    </xf>
    <xf numFmtId="0" fontId="11" fillId="0" borderId="24" xfId="0" applyFont="1" applyBorder="1" applyAlignment="1">
      <alignment wrapText="1"/>
    </xf>
    <xf numFmtId="181" fontId="0" fillId="0" borderId="0" xfId="0" applyNumberFormat="1" applyAlignment="1">
      <alignment wrapText="1"/>
    </xf>
    <xf numFmtId="181" fontId="7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3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1" fillId="0" borderId="24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30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7" fillId="0" borderId="30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3" fillId="0" borderId="32" xfId="0" applyFont="1" applyBorder="1" applyAlignment="1">
      <alignment horizontal="left" wrapText="1"/>
    </xf>
    <xf numFmtId="0" fontId="3" fillId="0" borderId="24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left" wrapText="1"/>
    </xf>
    <xf numFmtId="0" fontId="1" fillId="0" borderId="34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1" fillId="0" borderId="35" xfId="0" applyFont="1" applyBorder="1" applyAlignment="1">
      <alignment horizontal="left" wrapText="1"/>
    </xf>
    <xf numFmtId="0" fontId="4" fillId="0" borderId="33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8" fillId="0" borderId="15" xfId="0" applyFont="1" applyBorder="1" applyAlignment="1">
      <alignment horizontal="center" textRotation="90" wrapText="1"/>
    </xf>
    <xf numFmtId="0" fontId="8" fillId="0" borderId="16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" fillId="0" borderId="3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ooo15.02org2011-WLI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isi%20.org2011-WLI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eqtemberi%20%20%20%20.org2011-WL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I 3"/>
      <sheetName val="funqcionaluri"/>
      <sheetName val="organizaciuli"/>
    </sheetNames>
    <sheetDataSet>
      <sheetData sheetId="2">
        <row r="4748">
          <cell r="F4748">
            <v>1279853</v>
          </cell>
        </row>
        <row r="4749">
          <cell r="F4749">
            <v>2101540</v>
          </cell>
        </row>
        <row r="4761">
          <cell r="F4761">
            <v>55403</v>
          </cell>
        </row>
        <row r="4762">
          <cell r="F4762">
            <v>2075349</v>
          </cell>
        </row>
        <row r="4767">
          <cell r="F4767">
            <v>417546</v>
          </cell>
        </row>
        <row r="4770">
          <cell r="F4770">
            <v>884100</v>
          </cell>
        </row>
        <row r="4772">
          <cell r="F4772">
            <v>4209464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VI 3"/>
      <sheetName val="funqcionaluri"/>
      <sheetName val="organizaciuli"/>
    </sheetNames>
    <sheetDataSet>
      <sheetData sheetId="2">
        <row r="4766">
          <cell r="M476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VI 3"/>
      <sheetName val="funqcionaluri"/>
      <sheetName val="organizaciuli"/>
    </sheetNames>
    <sheetDataSet>
      <sheetData sheetId="2">
        <row r="5604">
          <cell r="Q5604">
            <v>13638454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view="pageBreakPreview" zoomScaleSheetLayoutView="100" zoomScalePageLayoutView="0" workbookViewId="0" topLeftCell="A1">
      <selection activeCell="H37" sqref="H37"/>
    </sheetView>
  </sheetViews>
  <sheetFormatPr defaultColWidth="9.140625" defaultRowHeight="12.75"/>
  <cols>
    <col min="1" max="1" width="6.8515625" style="0" customWidth="1"/>
    <col min="2" max="2" width="46.7109375" style="1" customWidth="1"/>
    <col min="3" max="3" width="16.57421875" style="0" customWidth="1"/>
    <col min="4" max="5" width="18.00390625" style="0" customWidth="1"/>
    <col min="6" max="6" width="11.28125" style="0" bestFit="1" customWidth="1"/>
    <col min="8" max="8" width="10.28125" style="0" bestFit="1" customWidth="1"/>
  </cols>
  <sheetData>
    <row r="1" spans="5:9" ht="16.5" customHeight="1">
      <c r="E1" s="98" t="s">
        <v>98</v>
      </c>
      <c r="F1" s="95"/>
      <c r="G1" s="95"/>
      <c r="H1" s="95"/>
      <c r="I1" s="95"/>
    </row>
    <row r="2" ht="21.75" customHeight="1"/>
    <row r="3" spans="1:5" ht="19.5" customHeight="1">
      <c r="A3" s="114" t="s">
        <v>15</v>
      </c>
      <c r="B3" s="114"/>
      <c r="C3" s="114"/>
      <c r="D3" s="114"/>
      <c r="E3" s="114"/>
    </row>
    <row r="4" spans="1:5" ht="21" customHeight="1">
      <c r="A4" s="115" t="s">
        <v>79</v>
      </c>
      <c r="B4" s="115"/>
      <c r="C4" s="115"/>
      <c r="D4" s="115"/>
      <c r="E4" s="115"/>
    </row>
    <row r="5" spans="1:5" ht="13.5">
      <c r="A5" s="116"/>
      <c r="B5" s="116"/>
      <c r="C5" s="116"/>
      <c r="D5" s="116"/>
      <c r="E5" s="116"/>
    </row>
    <row r="6" spans="1:5" ht="22.5" customHeight="1">
      <c r="A6" s="117" t="s">
        <v>16</v>
      </c>
      <c r="B6" s="117"/>
      <c r="C6" s="117"/>
      <c r="D6" s="117"/>
      <c r="E6" s="117"/>
    </row>
    <row r="7" spans="1:5" ht="21.75" customHeight="1">
      <c r="A7" s="99" t="s">
        <v>80</v>
      </c>
      <c r="B7" s="99"/>
      <c r="C7" s="99"/>
      <c r="D7" s="99"/>
      <c r="E7" s="99"/>
    </row>
    <row r="8" ht="13.5" customHeight="1"/>
    <row r="9" spans="1:5" ht="18.75" customHeight="1">
      <c r="A9" s="118" t="s">
        <v>17</v>
      </c>
      <c r="B9" s="118"/>
      <c r="C9" s="118"/>
      <c r="D9" s="118"/>
      <c r="E9" s="118"/>
    </row>
    <row r="10" ht="13.5">
      <c r="E10" s="2" t="s">
        <v>72</v>
      </c>
    </row>
    <row r="11" spans="1:5" ht="12.75">
      <c r="A11" s="106"/>
      <c r="B11" s="110" t="s">
        <v>5</v>
      </c>
      <c r="C11" s="104" t="s">
        <v>81</v>
      </c>
      <c r="D11" s="104" t="s">
        <v>95</v>
      </c>
      <c r="E11" s="104" t="s">
        <v>82</v>
      </c>
    </row>
    <row r="12" spans="1:5" ht="18.75" customHeight="1">
      <c r="A12" s="107"/>
      <c r="B12" s="111"/>
      <c r="C12" s="105"/>
      <c r="D12" s="105"/>
      <c r="E12" s="105"/>
    </row>
    <row r="13" spans="1:5" ht="18.75" customHeight="1">
      <c r="A13" s="108" t="s">
        <v>4</v>
      </c>
      <c r="B13" s="109"/>
      <c r="C13" s="41">
        <f>C14+C15+C16</f>
        <v>6140252</v>
      </c>
      <c r="D13" s="41">
        <f>D14+D15+D16</f>
        <v>11893584</v>
      </c>
      <c r="E13" s="41">
        <f>E14+E15+E16</f>
        <v>19716590</v>
      </c>
    </row>
    <row r="14" spans="1:5" ht="13.5">
      <c r="A14" s="3"/>
      <c r="B14" s="4" t="s">
        <v>0</v>
      </c>
      <c r="C14" s="45">
        <f>Sheet2!C11</f>
        <v>955780</v>
      </c>
      <c r="D14" s="45">
        <f>Sheet2!D11</f>
        <v>1857248</v>
      </c>
      <c r="E14" s="45">
        <f>Sheet2!E11</f>
        <v>967900</v>
      </c>
    </row>
    <row r="15" spans="1:5" ht="13.5">
      <c r="A15" s="3"/>
      <c r="B15" s="4" t="s">
        <v>1</v>
      </c>
      <c r="C15" s="45">
        <f>Sheet2!C12</f>
        <v>4507509</v>
      </c>
      <c r="D15" s="45">
        <f>Sheet2!D12</f>
        <v>9201875</v>
      </c>
      <c r="E15" s="45">
        <f>Sheet2!E12</f>
        <v>17700260</v>
      </c>
    </row>
    <row r="16" spans="1:5" ht="13.5">
      <c r="A16" s="3"/>
      <c r="B16" s="4" t="s">
        <v>2</v>
      </c>
      <c r="C16" s="45">
        <f>Sheet2!C13</f>
        <v>676963</v>
      </c>
      <c r="D16" s="45">
        <f>Sheet2!D13</f>
        <v>834461</v>
      </c>
      <c r="E16" s="45">
        <f>Sheet2!E13</f>
        <v>1048430</v>
      </c>
    </row>
    <row r="17" spans="1:5" ht="20.25" customHeight="1">
      <c r="A17" s="108" t="s">
        <v>3</v>
      </c>
      <c r="B17" s="109"/>
      <c r="C17" s="41">
        <f>SUM(C18:C24)</f>
        <v>5149628</v>
      </c>
      <c r="D17" s="41">
        <f>SUM(D18:D24)</f>
        <v>6813791</v>
      </c>
      <c r="E17" s="41">
        <f>SUM(E18:E24)</f>
        <v>8227513</v>
      </c>
    </row>
    <row r="18" spans="1:7" ht="15" customHeight="1">
      <c r="A18" s="3"/>
      <c r="B18" s="4" t="s">
        <v>8</v>
      </c>
      <c r="C18" s="43">
        <v>1033327</v>
      </c>
      <c r="D18" s="43">
        <f>'[1]organizaciuli'!$F$4748</f>
        <v>1279853</v>
      </c>
      <c r="E18" s="43">
        <v>1548240</v>
      </c>
      <c r="G18" s="90"/>
    </row>
    <row r="19" spans="1:7" ht="13.5">
      <c r="A19" s="3"/>
      <c r="B19" s="4" t="s">
        <v>9</v>
      </c>
      <c r="C19" s="42">
        <v>2020467</v>
      </c>
      <c r="D19" s="42">
        <f>'[1]organizaciuli'!$F$4749</f>
        <v>2101540</v>
      </c>
      <c r="E19" s="42">
        <v>2972001</v>
      </c>
      <c r="G19" s="90"/>
    </row>
    <row r="20" spans="1:7" ht="13.5">
      <c r="A20" s="3"/>
      <c r="B20" s="4" t="s">
        <v>10</v>
      </c>
      <c r="C20" s="42"/>
      <c r="D20" s="42">
        <f>'[1]organizaciuli'!$F$4761</f>
        <v>55403</v>
      </c>
      <c r="E20" s="42">
        <v>199671</v>
      </c>
      <c r="G20" s="90"/>
    </row>
    <row r="21" spans="1:7" ht="13.5">
      <c r="A21" s="3"/>
      <c r="B21" s="4" t="s">
        <v>83</v>
      </c>
      <c r="C21" s="42">
        <v>1895324</v>
      </c>
      <c r="D21" s="42">
        <f>'[1]organizaciuli'!$F$4762</f>
        <v>2075349</v>
      </c>
      <c r="E21" s="42">
        <v>2686944</v>
      </c>
      <c r="G21" s="90"/>
    </row>
    <row r="22" spans="1:7" ht="13.5">
      <c r="A22" s="3"/>
      <c r="B22" s="4" t="s">
        <v>1</v>
      </c>
      <c r="C22" s="42"/>
      <c r="D22" s="42"/>
      <c r="E22" s="42">
        <f>'[2]organizaciuli'!$M$4766</f>
        <v>0</v>
      </c>
      <c r="G22" s="90"/>
    </row>
    <row r="23" spans="1:7" ht="13.5">
      <c r="A23" s="3"/>
      <c r="B23" s="4" t="s">
        <v>11</v>
      </c>
      <c r="C23" s="42">
        <v>200510</v>
      </c>
      <c r="D23" s="42">
        <f>'[1]organizaciuli'!$F$4767</f>
        <v>417546</v>
      </c>
      <c r="E23" s="42">
        <v>319600</v>
      </c>
      <c r="G23" s="90"/>
    </row>
    <row r="24" spans="1:7" ht="13.5">
      <c r="A24" s="3"/>
      <c r="B24" s="4" t="s">
        <v>84</v>
      </c>
      <c r="C24" s="44"/>
      <c r="D24" s="44">
        <f>'[1]organizaciuli'!$F$4770</f>
        <v>884100</v>
      </c>
      <c r="E24" s="44">
        <v>501057</v>
      </c>
      <c r="G24" s="90"/>
    </row>
    <row r="25" spans="1:6" ht="20.25" customHeight="1">
      <c r="A25" s="96" t="s">
        <v>12</v>
      </c>
      <c r="B25" s="97"/>
      <c r="C25" s="46">
        <f>C13-C17</f>
        <v>990624</v>
      </c>
      <c r="D25" s="46">
        <f>D13-D17</f>
        <v>5079793</v>
      </c>
      <c r="E25" s="46">
        <f>E13-E17</f>
        <v>11489077</v>
      </c>
      <c r="F25" s="90"/>
    </row>
    <row r="26" spans="1:6" ht="17.25" customHeight="1">
      <c r="A26" s="96" t="s">
        <v>13</v>
      </c>
      <c r="B26" s="97"/>
      <c r="C26" s="46">
        <f>C27-C28</f>
        <v>1349627</v>
      </c>
      <c r="D26" s="46">
        <f>D27-D28</f>
        <v>4028931</v>
      </c>
      <c r="E26" s="46">
        <f>E27-E28</f>
        <v>11964848</v>
      </c>
      <c r="F26" s="90"/>
    </row>
    <row r="27" spans="1:6" ht="13.5">
      <c r="A27" s="3"/>
      <c r="B27" s="4" t="s">
        <v>18</v>
      </c>
      <c r="C27" s="47">
        <v>1512620</v>
      </c>
      <c r="D27" s="47">
        <f>'[1]organizaciuli'!$F$4772</f>
        <v>4209464</v>
      </c>
      <c r="E27" s="47">
        <v>13646414</v>
      </c>
      <c r="F27" s="90">
        <f>'[3]organizaciuli'!$Q$5604</f>
        <v>13638454</v>
      </c>
    </row>
    <row r="28" spans="1:7" ht="13.5">
      <c r="A28" s="3"/>
      <c r="B28" s="4" t="s">
        <v>19</v>
      </c>
      <c r="C28" s="48">
        <v>162993</v>
      </c>
      <c r="D28" s="48">
        <v>180533</v>
      </c>
      <c r="E28" s="48">
        <v>1681566</v>
      </c>
      <c r="G28" s="90"/>
    </row>
    <row r="29" spans="1:5" ht="16.5" customHeight="1">
      <c r="A29" s="96" t="s">
        <v>14</v>
      </c>
      <c r="B29" s="97"/>
      <c r="C29" s="52">
        <f>C30-C35</f>
        <v>-359003</v>
      </c>
      <c r="D29" s="46">
        <f>D30-D35</f>
        <v>1050862</v>
      </c>
      <c r="E29" s="52">
        <f>E30-E35</f>
        <v>-475771</v>
      </c>
    </row>
    <row r="30" spans="1:5" ht="18.75" customHeight="1">
      <c r="A30" s="96" t="s">
        <v>89</v>
      </c>
      <c r="B30" s="97"/>
      <c r="C30" s="50">
        <f>C31-C33</f>
        <v>-488413</v>
      </c>
      <c r="D30" s="46">
        <f>D31-D33</f>
        <v>1048141</v>
      </c>
      <c r="E30" s="50">
        <f>E31-E33</f>
        <v>-819900</v>
      </c>
    </row>
    <row r="31" spans="1:5" ht="13.5">
      <c r="A31" s="3"/>
      <c r="B31" s="4" t="s">
        <v>18</v>
      </c>
      <c r="C31" s="43">
        <f>C32</f>
        <v>0</v>
      </c>
      <c r="D31" s="43">
        <f>D32</f>
        <v>1048141</v>
      </c>
      <c r="E31" s="43">
        <f>E32</f>
        <v>0</v>
      </c>
    </row>
    <row r="32" spans="1:5" ht="13.5">
      <c r="A32" s="3"/>
      <c r="B32" s="4" t="s">
        <v>20</v>
      </c>
      <c r="C32" s="49"/>
      <c r="D32" s="49">
        <v>1048141</v>
      </c>
      <c r="E32" s="49"/>
    </row>
    <row r="33" spans="1:5" ht="13.5">
      <c r="A33" s="3"/>
      <c r="B33" s="4" t="s">
        <v>19</v>
      </c>
      <c r="C33" s="42">
        <f>C34</f>
        <v>488413</v>
      </c>
      <c r="D33" s="42">
        <f>D34</f>
        <v>0</v>
      </c>
      <c r="E33" s="42">
        <f>E34</f>
        <v>819900</v>
      </c>
    </row>
    <row r="34" spans="1:5" ht="13.5">
      <c r="A34" s="3"/>
      <c r="B34" s="4" t="s">
        <v>20</v>
      </c>
      <c r="C34" s="48">
        <v>488413</v>
      </c>
      <c r="D34" s="48"/>
      <c r="E34" s="48">
        <f>650000-307600+875400-397900</f>
        <v>819900</v>
      </c>
    </row>
    <row r="35" spans="1:5" ht="18.75" customHeight="1">
      <c r="A35" s="96" t="s">
        <v>76</v>
      </c>
      <c r="B35" s="97"/>
      <c r="C35" s="51">
        <f>C36-C37</f>
        <v>-129410</v>
      </c>
      <c r="D35" s="51">
        <f>D36-D37</f>
        <v>-2721</v>
      </c>
      <c r="E35" s="51">
        <f>E36-E37</f>
        <v>-344129</v>
      </c>
    </row>
    <row r="36" spans="1:5" ht="14.25" customHeight="1">
      <c r="A36" s="3"/>
      <c r="B36" s="4" t="s">
        <v>18</v>
      </c>
      <c r="C36" s="47"/>
      <c r="D36" s="47"/>
      <c r="E36" s="47"/>
    </row>
    <row r="37" spans="1:6" ht="13.5">
      <c r="A37" s="3"/>
      <c r="B37" s="4" t="s">
        <v>19</v>
      </c>
      <c r="C37" s="44">
        <v>129410</v>
      </c>
      <c r="D37" s="44">
        <v>2721</v>
      </c>
      <c r="E37" s="44">
        <v>344129</v>
      </c>
      <c r="F37" s="90"/>
    </row>
    <row r="38" spans="1:5" ht="24" customHeight="1">
      <c r="A38" s="108" t="s">
        <v>77</v>
      </c>
      <c r="B38" s="109"/>
      <c r="C38" s="52">
        <f>C29-(C30-C35)</f>
        <v>0</v>
      </c>
      <c r="D38" s="52">
        <f>D29-(D30-D35)</f>
        <v>0</v>
      </c>
      <c r="E38" s="52">
        <f>E29-(E30-E35)</f>
        <v>0</v>
      </c>
    </row>
    <row r="40" spans="1:5" ht="35.25" customHeight="1">
      <c r="A40" s="119" t="s">
        <v>21</v>
      </c>
      <c r="B40" s="119"/>
      <c r="C40" s="119"/>
      <c r="D40" s="119"/>
      <c r="E40" s="119"/>
    </row>
    <row r="41" ht="18" customHeight="1">
      <c r="E41" s="25" t="s">
        <v>72</v>
      </c>
    </row>
    <row r="42" spans="1:5" ht="15" customHeight="1">
      <c r="A42" s="100" t="s">
        <v>5</v>
      </c>
      <c r="B42" s="101"/>
      <c r="C42" s="120" t="s">
        <v>90</v>
      </c>
      <c r="D42" s="120" t="s">
        <v>96</v>
      </c>
      <c r="E42" s="120" t="s">
        <v>91</v>
      </c>
    </row>
    <row r="43" spans="1:5" ht="19.5" customHeight="1">
      <c r="A43" s="102"/>
      <c r="B43" s="103"/>
      <c r="C43" s="121"/>
      <c r="D43" s="121"/>
      <c r="E43" s="121"/>
    </row>
    <row r="44" spans="1:8" ht="18" customHeight="1">
      <c r="A44" s="96" t="s">
        <v>22</v>
      </c>
      <c r="B44" s="97"/>
      <c r="C44" s="46">
        <f>SUM(C45:C48)</f>
        <v>6303245</v>
      </c>
      <c r="D44" s="46">
        <f>SUM(D45:D48)</f>
        <v>12074117</v>
      </c>
      <c r="E44" s="46">
        <f>SUM(E45:E48)</f>
        <v>21398156</v>
      </c>
      <c r="H44" s="90"/>
    </row>
    <row r="45" spans="1:5" ht="13.5">
      <c r="A45" s="122" t="s">
        <v>78</v>
      </c>
      <c r="B45" s="123"/>
      <c r="C45" s="43">
        <f>C13</f>
        <v>6140252</v>
      </c>
      <c r="D45" s="43">
        <f>D13</f>
        <v>11893584</v>
      </c>
      <c r="E45" s="43">
        <f>E13</f>
        <v>19716590</v>
      </c>
    </row>
    <row r="46" spans="1:5" ht="13.5">
      <c r="A46" s="112" t="s">
        <v>85</v>
      </c>
      <c r="B46" s="113"/>
      <c r="C46" s="42">
        <f>C28</f>
        <v>162993</v>
      </c>
      <c r="D46" s="42">
        <f>D28</f>
        <v>180533</v>
      </c>
      <c r="E46" s="42">
        <f>E28</f>
        <v>1681566</v>
      </c>
    </row>
    <row r="47" spans="1:5" ht="14.25" customHeight="1">
      <c r="A47" s="112" t="s">
        <v>88</v>
      </c>
      <c r="B47" s="113"/>
      <c r="C47" s="42"/>
      <c r="D47" s="42">
        <f>D33</f>
        <v>0</v>
      </c>
      <c r="E47" s="42"/>
    </row>
    <row r="48" spans="1:5" ht="15.75" customHeight="1">
      <c r="A48" s="112" t="s">
        <v>24</v>
      </c>
      <c r="B48" s="113"/>
      <c r="C48" s="44">
        <f>C36</f>
        <v>0</v>
      </c>
      <c r="D48" s="44">
        <f>D36</f>
        <v>0</v>
      </c>
      <c r="E48" s="44">
        <f>E36</f>
        <v>0</v>
      </c>
    </row>
    <row r="49" spans="1:6" s="53" customFormat="1" ht="20.25" customHeight="1">
      <c r="A49" s="96" t="s">
        <v>23</v>
      </c>
      <c r="B49" s="97"/>
      <c r="C49" s="46">
        <f>SUM(C50:C53)</f>
        <v>6791658</v>
      </c>
      <c r="D49" s="46">
        <f>SUM(D50:D53)</f>
        <v>11025976</v>
      </c>
      <c r="E49" s="46">
        <f>SUM(E50:E53)</f>
        <v>22218056</v>
      </c>
      <c r="F49" s="94"/>
    </row>
    <row r="50" spans="1:5" ht="14.25" customHeight="1">
      <c r="A50" s="122" t="s">
        <v>25</v>
      </c>
      <c r="B50" s="127"/>
      <c r="C50" s="43">
        <f>C17</f>
        <v>5149628</v>
      </c>
      <c r="D50" s="43">
        <f>D17</f>
        <v>6813791</v>
      </c>
      <c r="E50" s="43">
        <f>E17</f>
        <v>8227513</v>
      </c>
    </row>
    <row r="51" spans="1:5" ht="13.5">
      <c r="A51" s="112" t="s">
        <v>87</v>
      </c>
      <c r="B51" s="126"/>
      <c r="C51" s="42">
        <f>C27</f>
        <v>1512620</v>
      </c>
      <c r="D51" s="42">
        <f>D27</f>
        <v>4209464</v>
      </c>
      <c r="E51" s="42">
        <f>E27</f>
        <v>13646414</v>
      </c>
    </row>
    <row r="52" spans="1:5" ht="14.25" customHeight="1">
      <c r="A52" s="112" t="s">
        <v>86</v>
      </c>
      <c r="B52" s="126"/>
      <c r="C52" s="42">
        <f>C31</f>
        <v>0</v>
      </c>
      <c r="D52" s="42"/>
      <c r="E52" s="42">
        <f>E31</f>
        <v>0</v>
      </c>
    </row>
    <row r="53" spans="1:5" ht="13.5">
      <c r="A53" s="124" t="s">
        <v>26</v>
      </c>
      <c r="B53" s="125"/>
      <c r="C53" s="44">
        <f>C37</f>
        <v>129410</v>
      </c>
      <c r="D53" s="44">
        <f>D37</f>
        <v>2721</v>
      </c>
      <c r="E53" s="44">
        <f>E37</f>
        <v>344129</v>
      </c>
    </row>
    <row r="54" spans="1:6" s="53" customFormat="1" ht="21" customHeight="1">
      <c r="A54" s="96" t="s">
        <v>27</v>
      </c>
      <c r="B54" s="97"/>
      <c r="C54" s="40">
        <f>C44-C49</f>
        <v>-488413</v>
      </c>
      <c r="D54" s="40">
        <f>D44-D49</f>
        <v>1048141</v>
      </c>
      <c r="E54" s="52">
        <f>E44-E49</f>
        <v>-819900</v>
      </c>
      <c r="F54" s="53">
        <v>1217800</v>
      </c>
    </row>
    <row r="63" ht="13.5">
      <c r="E63" s="90"/>
    </row>
  </sheetData>
  <sheetProtection/>
  <mergeCells count="35">
    <mergeCell ref="A46:B46"/>
    <mergeCell ref="A45:B45"/>
    <mergeCell ref="A53:B53"/>
    <mergeCell ref="A54:B54"/>
    <mergeCell ref="A49:B49"/>
    <mergeCell ref="A51:B51"/>
    <mergeCell ref="A52:B52"/>
    <mergeCell ref="A48:B48"/>
    <mergeCell ref="A50:B50"/>
    <mergeCell ref="A38:B38"/>
    <mergeCell ref="A30:B30"/>
    <mergeCell ref="A40:E40"/>
    <mergeCell ref="C42:C43"/>
    <mergeCell ref="D42:D43"/>
    <mergeCell ref="E42:E43"/>
    <mergeCell ref="A44:B44"/>
    <mergeCell ref="A47:B47"/>
    <mergeCell ref="A3:E3"/>
    <mergeCell ref="A4:E4"/>
    <mergeCell ref="A5:E5"/>
    <mergeCell ref="A6:E6"/>
    <mergeCell ref="A9:E9"/>
    <mergeCell ref="A25:B25"/>
    <mergeCell ref="A26:B26"/>
    <mergeCell ref="A29:B29"/>
    <mergeCell ref="A7:E7"/>
    <mergeCell ref="A42:B43"/>
    <mergeCell ref="C11:C12"/>
    <mergeCell ref="D11:D12"/>
    <mergeCell ref="E11:E12"/>
    <mergeCell ref="A35:B35"/>
    <mergeCell ref="A11:A12"/>
    <mergeCell ref="A17:B17"/>
    <mergeCell ref="A13:B13"/>
    <mergeCell ref="B11:B12"/>
  </mergeCells>
  <printOptions horizontalCentered="1"/>
  <pageMargins left="0.88" right="0.15" top="0.45" bottom="0.52" header="0.27" footer="0.5118110236220472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5"/>
  <sheetViews>
    <sheetView tabSelected="1" view="pageBreakPreview" zoomScaleSheetLayoutView="100" zoomScalePageLayoutView="0" workbookViewId="0" topLeftCell="A58">
      <selection activeCell="G61" sqref="G61"/>
    </sheetView>
  </sheetViews>
  <sheetFormatPr defaultColWidth="9.140625" defaultRowHeight="12.75"/>
  <cols>
    <col min="1" max="1" width="11.8515625" style="16" customWidth="1"/>
    <col min="2" max="2" width="71.57421875" style="7" customWidth="1"/>
    <col min="3" max="4" width="11.8515625" style="7" customWidth="1"/>
    <col min="5" max="5" width="11.28125" style="7" customWidth="1"/>
    <col min="6" max="6" width="9.28125" style="7" bestFit="1" customWidth="1"/>
    <col min="7" max="7" width="11.140625" style="7" customWidth="1"/>
    <col min="8" max="16384" width="9.140625" style="7" customWidth="1"/>
  </cols>
  <sheetData>
    <row r="1" spans="1:5" ht="19.5" customHeight="1">
      <c r="A1" s="128" t="s">
        <v>28</v>
      </c>
      <c r="B1" s="128"/>
      <c r="C1" s="128"/>
      <c r="D1" s="128"/>
      <c r="E1" s="128"/>
    </row>
    <row r="2" spans="1:5" ht="15.75">
      <c r="A2" s="129" t="s">
        <v>32</v>
      </c>
      <c r="B2" s="129"/>
      <c r="C2" s="129"/>
      <c r="D2" s="129"/>
      <c r="E2" s="129"/>
    </row>
    <row r="3" spans="1:5" ht="13.5">
      <c r="A3" s="130"/>
      <c r="B3" s="130"/>
      <c r="C3" s="130"/>
      <c r="D3" s="130"/>
      <c r="E3" s="130"/>
    </row>
    <row r="4" spans="1:5" ht="17.25" customHeight="1">
      <c r="A4" s="131" t="s">
        <v>29</v>
      </c>
      <c r="B4" s="131"/>
      <c r="C4" s="131"/>
      <c r="D4" s="131"/>
      <c r="E4" s="131"/>
    </row>
    <row r="5" spans="1:5" ht="18.75" customHeight="1">
      <c r="A5" s="132" t="s">
        <v>30</v>
      </c>
      <c r="B5" s="132"/>
      <c r="C5" s="132"/>
      <c r="D5" s="132"/>
      <c r="E5" s="132"/>
    </row>
    <row r="6" spans="1:5" ht="21.75" customHeight="1">
      <c r="A6" s="77">
        <f>E10</f>
        <v>19716590</v>
      </c>
      <c r="B6" s="5" t="s">
        <v>31</v>
      </c>
      <c r="C6" s="15"/>
      <c r="D6" s="15"/>
      <c r="E6" s="15"/>
    </row>
    <row r="7" spans="2:5" ht="15" customHeight="1">
      <c r="B7" s="6"/>
      <c r="E7" s="26" t="s">
        <v>72</v>
      </c>
    </row>
    <row r="8" spans="1:5" ht="18.75" customHeight="1">
      <c r="A8" s="133"/>
      <c r="B8" s="135" t="s">
        <v>5</v>
      </c>
      <c r="C8" s="135" t="s">
        <v>6</v>
      </c>
      <c r="D8" s="135" t="s">
        <v>94</v>
      </c>
      <c r="E8" s="135" t="s">
        <v>7</v>
      </c>
    </row>
    <row r="9" spans="1:5" ht="27" customHeight="1">
      <c r="A9" s="134"/>
      <c r="B9" s="136"/>
      <c r="C9" s="136"/>
      <c r="D9" s="136"/>
      <c r="E9" s="136"/>
    </row>
    <row r="10" spans="1:6" ht="19.5" customHeight="1">
      <c r="A10" s="140" t="s">
        <v>4</v>
      </c>
      <c r="B10" s="141"/>
      <c r="C10" s="62">
        <f>C11+C12+C13</f>
        <v>6140252</v>
      </c>
      <c r="D10" s="62">
        <f>D11+D12+D13</f>
        <v>11893584</v>
      </c>
      <c r="E10" s="62">
        <f>E11+E12+E13</f>
        <v>19716590</v>
      </c>
      <c r="F10" s="93"/>
    </row>
    <row r="11" spans="1:5" ht="15.75" customHeight="1">
      <c r="A11" s="142" t="s">
        <v>0</v>
      </c>
      <c r="B11" s="143"/>
      <c r="C11" s="72">
        <f>C19</f>
        <v>955780</v>
      </c>
      <c r="D11" s="72">
        <f>D19</f>
        <v>1857248</v>
      </c>
      <c r="E11" s="72">
        <f>E19</f>
        <v>967900</v>
      </c>
    </row>
    <row r="12" spans="1:5" ht="15.75" customHeight="1">
      <c r="A12" s="144" t="s">
        <v>1</v>
      </c>
      <c r="B12" s="145"/>
      <c r="C12" s="72">
        <f>C32</f>
        <v>4507509</v>
      </c>
      <c r="D12" s="72">
        <f>D32</f>
        <v>9201875</v>
      </c>
      <c r="E12" s="72">
        <f>E32</f>
        <v>17700260</v>
      </c>
    </row>
    <row r="13" spans="1:5" ht="15.75" customHeight="1">
      <c r="A13" s="146" t="s">
        <v>2</v>
      </c>
      <c r="B13" s="147"/>
      <c r="C13" s="73">
        <f>C51</f>
        <v>676963</v>
      </c>
      <c r="D13" s="73">
        <f>D51</f>
        <v>834461</v>
      </c>
      <c r="E13" s="73">
        <f>E51</f>
        <v>1048430</v>
      </c>
    </row>
    <row r="14" ht="18" customHeight="1"/>
    <row r="15" spans="1:5" ht="15.75">
      <c r="A15" s="131" t="s">
        <v>33</v>
      </c>
      <c r="B15" s="131"/>
      <c r="C15" s="131"/>
      <c r="D15" s="131"/>
      <c r="E15" s="131"/>
    </row>
    <row r="16" spans="4:5" ht="13.5">
      <c r="D16" s="148" t="s">
        <v>93</v>
      </c>
      <c r="E16" s="148"/>
    </row>
    <row r="17" spans="1:5" ht="19.5" customHeight="1">
      <c r="A17" s="153" t="s">
        <v>34</v>
      </c>
      <c r="B17" s="155" t="s">
        <v>5</v>
      </c>
      <c r="C17" s="137" t="s">
        <v>6</v>
      </c>
      <c r="D17" s="137" t="s">
        <v>94</v>
      </c>
      <c r="E17" s="137" t="s">
        <v>7</v>
      </c>
    </row>
    <row r="18" spans="1:5" ht="39.75" customHeight="1">
      <c r="A18" s="154"/>
      <c r="B18" s="156"/>
      <c r="C18" s="138"/>
      <c r="D18" s="138"/>
      <c r="E18" s="138"/>
    </row>
    <row r="19" spans="1:5" ht="18.75" customHeight="1">
      <c r="A19" s="91">
        <v>11</v>
      </c>
      <c r="B19" s="92" t="s">
        <v>0</v>
      </c>
      <c r="C19" s="67">
        <f>C20</f>
        <v>955780</v>
      </c>
      <c r="D19" s="67">
        <f>D20</f>
        <v>1857248</v>
      </c>
      <c r="E19" s="67">
        <f>E20</f>
        <v>967900</v>
      </c>
    </row>
    <row r="20" spans="1:5" ht="15.75" customHeight="1">
      <c r="A20" s="17">
        <v>11311</v>
      </c>
      <c r="B20" s="28" t="s">
        <v>35</v>
      </c>
      <c r="C20" s="68">
        <f>SUM(C21:C25)</f>
        <v>955780</v>
      </c>
      <c r="D20" s="68">
        <f>SUM(D21:D25)</f>
        <v>1857248</v>
      </c>
      <c r="E20" s="68">
        <f>SUM(E21:E25)</f>
        <v>967900</v>
      </c>
    </row>
    <row r="21" spans="1:5" ht="16.5" customHeight="1">
      <c r="A21" s="18">
        <v>113111</v>
      </c>
      <c r="B21" s="29" t="s">
        <v>36</v>
      </c>
      <c r="C21" s="59">
        <v>484639</v>
      </c>
      <c r="D21" s="69">
        <v>1254540</v>
      </c>
      <c r="E21" s="59">
        <v>423800</v>
      </c>
    </row>
    <row r="22" spans="1:5" ht="19.5" customHeight="1">
      <c r="A22" s="18">
        <v>113113</v>
      </c>
      <c r="B22" s="29" t="s">
        <v>37</v>
      </c>
      <c r="C22" s="59">
        <v>23381</v>
      </c>
      <c r="D22" s="69">
        <v>48686</v>
      </c>
      <c r="E22" s="59">
        <v>64500</v>
      </c>
    </row>
    <row r="23" spans="1:5" ht="19.5" customHeight="1">
      <c r="A23" s="18">
        <v>113114</v>
      </c>
      <c r="B23" s="29" t="s">
        <v>38</v>
      </c>
      <c r="C23" s="59">
        <v>16595</v>
      </c>
      <c r="D23" s="69">
        <v>26235</v>
      </c>
      <c r="E23" s="59">
        <v>63900</v>
      </c>
    </row>
    <row r="24" spans="1:5" ht="20.25" customHeight="1">
      <c r="A24" s="18">
        <v>113115</v>
      </c>
      <c r="B24" s="29" t="s">
        <v>75</v>
      </c>
      <c r="C24" s="59">
        <v>429198</v>
      </c>
      <c r="D24" s="69">
        <v>525043</v>
      </c>
      <c r="E24" s="59">
        <v>415700</v>
      </c>
    </row>
    <row r="25" spans="1:5" ht="16.5" customHeight="1">
      <c r="A25" s="30"/>
      <c r="B25" s="31" t="s">
        <v>71</v>
      </c>
      <c r="C25" s="61">
        <v>1967</v>
      </c>
      <c r="D25" s="70">
        <v>2744</v>
      </c>
      <c r="E25" s="71"/>
    </row>
    <row r="26" spans="1:5" ht="19.5" customHeight="1">
      <c r="A26" s="139" t="s">
        <v>39</v>
      </c>
      <c r="B26" s="139"/>
      <c r="C26" s="139"/>
      <c r="D26" s="139"/>
      <c r="E26" s="139"/>
    </row>
    <row r="27" ht="13.5">
      <c r="B27" s="6"/>
    </row>
    <row r="28" spans="1:5" ht="35.25" customHeight="1">
      <c r="A28" s="119" t="str">
        <f>"ganisazRvros qobuleTis municipalitetis 2011 wlis adgilobrivi biujetis grantebi  "&amp;E32&amp;".  laris odenobiT."</f>
        <v>ganisazRvros qobuleTis municipalitetis 2011 wlis adgilobrivi biujetis grantebi  17700260.  laris odenobiT.</v>
      </c>
      <c r="B28" s="119"/>
      <c r="C28" s="119"/>
      <c r="D28" s="119"/>
      <c r="E28" s="119"/>
    </row>
    <row r="29" spans="1:5" ht="13.5">
      <c r="A29" s="9"/>
      <c r="B29" s="6"/>
      <c r="D29" s="148" t="s">
        <v>72</v>
      </c>
      <c r="E29" s="148"/>
    </row>
    <row r="30" spans="1:5" ht="12.75">
      <c r="A30" s="151" t="s">
        <v>40</v>
      </c>
      <c r="B30" s="149" t="s">
        <v>5</v>
      </c>
      <c r="C30" s="137" t="s">
        <v>6</v>
      </c>
      <c r="D30" s="137" t="s">
        <v>94</v>
      </c>
      <c r="E30" s="137" t="s">
        <v>7</v>
      </c>
    </row>
    <row r="31" spans="1:5" ht="40.5" customHeight="1">
      <c r="A31" s="152"/>
      <c r="B31" s="150"/>
      <c r="C31" s="138"/>
      <c r="D31" s="138"/>
      <c r="E31" s="138"/>
    </row>
    <row r="32" spans="1:5" ht="21" customHeight="1">
      <c r="A32" s="19">
        <v>13</v>
      </c>
      <c r="B32" s="13" t="s">
        <v>1</v>
      </c>
      <c r="C32" s="62">
        <f>C33+C34</f>
        <v>4507509</v>
      </c>
      <c r="D32" s="62">
        <f>D33+D34</f>
        <v>9201875</v>
      </c>
      <c r="E32" s="62">
        <f>E33+E34</f>
        <v>17700260</v>
      </c>
    </row>
    <row r="33" spans="1:5" ht="19.5" customHeight="1">
      <c r="A33" s="36">
        <v>131</v>
      </c>
      <c r="B33" s="14" t="s">
        <v>41</v>
      </c>
      <c r="C33" s="63">
        <v>48100</v>
      </c>
      <c r="D33" s="64"/>
      <c r="E33" s="64">
        <v>87803</v>
      </c>
    </row>
    <row r="34" spans="1:5" ht="19.5" customHeight="1">
      <c r="A34" s="37">
        <v>133</v>
      </c>
      <c r="B34" s="54" t="s">
        <v>42</v>
      </c>
      <c r="C34" s="57">
        <f>C35+C36</f>
        <v>4459409</v>
      </c>
      <c r="D34" s="57">
        <f>D35+D36</f>
        <v>9201875</v>
      </c>
      <c r="E34" s="57">
        <f>E35+E36</f>
        <v>17612457</v>
      </c>
    </row>
    <row r="35" spans="1:5" ht="27">
      <c r="A35" s="32"/>
      <c r="B35" s="34" t="s">
        <v>43</v>
      </c>
      <c r="C35" s="58">
        <v>3371400</v>
      </c>
      <c r="D35" s="59">
        <v>3933400</v>
      </c>
      <c r="E35" s="59">
        <v>5649300</v>
      </c>
    </row>
    <row r="36" spans="1:5" ht="19.5" customHeight="1">
      <c r="A36" s="32"/>
      <c r="B36" s="39" t="s">
        <v>44</v>
      </c>
      <c r="C36" s="55">
        <f>SUM(C37:C43)</f>
        <v>1088009</v>
      </c>
      <c r="D36" s="56">
        <f>SUM(D37:D43)</f>
        <v>5268475</v>
      </c>
      <c r="E36" s="56">
        <f>SUM(E37:E43)</f>
        <v>11963157</v>
      </c>
    </row>
    <row r="37" spans="1:5" ht="18" customHeight="1">
      <c r="A37" s="32"/>
      <c r="B37" s="34" t="s">
        <v>45</v>
      </c>
      <c r="C37" s="58"/>
      <c r="D37" s="59">
        <v>195000</v>
      </c>
      <c r="E37" s="59"/>
    </row>
    <row r="38" spans="1:5" ht="27.75" customHeight="1">
      <c r="A38" s="32"/>
      <c r="B38" s="34" t="s">
        <v>46</v>
      </c>
      <c r="C38" s="58">
        <v>218695</v>
      </c>
      <c r="D38" s="59"/>
      <c r="E38" s="59"/>
    </row>
    <row r="39" spans="1:5" ht="15.75" customHeight="1">
      <c r="A39" s="32"/>
      <c r="B39" s="34" t="s">
        <v>47</v>
      </c>
      <c r="C39" s="58">
        <v>13943</v>
      </c>
      <c r="D39" s="59"/>
      <c r="E39" s="59"/>
    </row>
    <row r="40" spans="1:5" ht="28.5" customHeight="1">
      <c r="A40" s="32"/>
      <c r="B40" s="34" t="s">
        <v>48</v>
      </c>
      <c r="C40" s="58">
        <v>533972</v>
      </c>
      <c r="D40" s="59"/>
      <c r="E40" s="59"/>
    </row>
    <row r="41" spans="1:5" ht="18" customHeight="1">
      <c r="A41" s="32"/>
      <c r="B41" s="34" t="s">
        <v>49</v>
      </c>
      <c r="C41" s="58">
        <v>128199</v>
      </c>
      <c r="D41" s="59">
        <v>1076865</v>
      </c>
      <c r="E41" s="59">
        <v>1077857</v>
      </c>
    </row>
    <row r="42" spans="1:5" ht="17.25" customHeight="1">
      <c r="A42" s="32"/>
      <c r="B42" s="34" t="s">
        <v>97</v>
      </c>
      <c r="C42" s="58"/>
      <c r="D42" s="59">
        <v>243566</v>
      </c>
      <c r="E42" s="59"/>
    </row>
    <row r="43" spans="1:7" ht="14.25" customHeight="1">
      <c r="A43" s="33"/>
      <c r="B43" s="35" t="s">
        <v>92</v>
      </c>
      <c r="C43" s="60">
        <v>193200</v>
      </c>
      <c r="D43" s="61">
        <v>3753044</v>
      </c>
      <c r="E43" s="61">
        <f>4911200+23700+415000+5530400+5000</f>
        <v>10885300</v>
      </c>
      <c r="F43" s="7">
        <f>5349900+5530400</f>
        <v>10880300</v>
      </c>
      <c r="G43" s="93">
        <f>F43-E43</f>
        <v>-5000</v>
      </c>
    </row>
    <row r="44" spans="1:5" ht="14.25" customHeight="1">
      <c r="A44" s="20"/>
      <c r="B44" s="12"/>
      <c r="C44" s="21"/>
      <c r="D44" s="21"/>
      <c r="E44" s="22"/>
    </row>
    <row r="45" spans="1:5" ht="15" customHeight="1">
      <c r="A45" s="11"/>
      <c r="B45" s="10"/>
      <c r="C45" s="23"/>
      <c r="D45" s="23"/>
      <c r="E45" s="23"/>
    </row>
    <row r="46" spans="1:5" ht="19.5" customHeight="1">
      <c r="A46" s="157" t="s">
        <v>50</v>
      </c>
      <c r="B46" s="157"/>
      <c r="C46" s="157"/>
      <c r="D46" s="157"/>
      <c r="E46" s="157"/>
    </row>
    <row r="47" spans="1:5" ht="33.75" customHeight="1">
      <c r="A47" s="158" t="str">
        <f>" ganisazRvros qobuleTis municipalitetis 20011 wlis adgilobrivi biujetis sxva Semosavlebi "&amp;E51&amp;".  laris odenobiT."</f>
        <v> ganisazRvros qobuleTis municipalitetis 20011 wlis adgilobrivi biujetis sxva Semosavlebi 1048430.  laris odenobiT.</v>
      </c>
      <c r="B47" s="158"/>
      <c r="C47" s="158"/>
      <c r="D47" s="158"/>
      <c r="E47" s="158"/>
    </row>
    <row r="48" spans="1:5" ht="13.5">
      <c r="A48" s="11"/>
      <c r="B48" s="10"/>
      <c r="C48" s="23"/>
      <c r="D48" s="159" t="s">
        <v>72</v>
      </c>
      <c r="E48" s="159"/>
    </row>
    <row r="49" spans="1:5" ht="28.5" customHeight="1">
      <c r="A49" s="151" t="s">
        <v>40</v>
      </c>
      <c r="B49" s="149" t="s">
        <v>5</v>
      </c>
      <c r="C49" s="120" t="s">
        <v>6</v>
      </c>
      <c r="D49" s="120" t="s">
        <v>94</v>
      </c>
      <c r="E49" s="120" t="s">
        <v>7</v>
      </c>
    </row>
    <row r="50" spans="1:5" ht="60" customHeight="1">
      <c r="A50" s="152"/>
      <c r="B50" s="150"/>
      <c r="C50" s="121"/>
      <c r="D50" s="121"/>
      <c r="E50" s="121"/>
    </row>
    <row r="51" spans="1:5" ht="17.25" customHeight="1">
      <c r="A51" s="38">
        <v>14</v>
      </c>
      <c r="B51" s="8" t="s">
        <v>2</v>
      </c>
      <c r="C51" s="67">
        <f>C52+C58+C71+C72</f>
        <v>676963</v>
      </c>
      <c r="D51" s="67">
        <f>D52+D58+D71+D72</f>
        <v>834461</v>
      </c>
      <c r="E51" s="67">
        <f>E52+E58+E71+E72</f>
        <v>1048430</v>
      </c>
    </row>
    <row r="52" spans="1:5" ht="17.25" customHeight="1">
      <c r="A52" s="38">
        <v>141</v>
      </c>
      <c r="B52" s="8" t="s">
        <v>51</v>
      </c>
      <c r="C52" s="67">
        <f>C53+C55</f>
        <v>183610</v>
      </c>
      <c r="D52" s="67">
        <f>D53+D55</f>
        <v>170030</v>
      </c>
      <c r="E52" s="67">
        <f>E53+E55</f>
        <v>382230</v>
      </c>
    </row>
    <row r="53" spans="1:5" ht="17.25" customHeight="1">
      <c r="A53" s="38">
        <v>1411</v>
      </c>
      <c r="B53" s="8" t="s">
        <v>52</v>
      </c>
      <c r="C53" s="67">
        <f>C54</f>
        <v>74664</v>
      </c>
      <c r="D53" s="67">
        <f>D54</f>
        <v>55981</v>
      </c>
      <c r="E53" s="67">
        <f>E54</f>
        <v>204330</v>
      </c>
    </row>
    <row r="54" spans="1:5" ht="17.25" customHeight="1">
      <c r="A54" s="79">
        <v>14115</v>
      </c>
      <c r="B54" s="82" t="s">
        <v>53</v>
      </c>
      <c r="C54" s="83">
        <v>74664</v>
      </c>
      <c r="D54" s="83">
        <v>55981</v>
      </c>
      <c r="E54" s="83">
        <v>204330</v>
      </c>
    </row>
    <row r="55" spans="1:5" ht="17.25" customHeight="1">
      <c r="A55" s="65">
        <v>1415</v>
      </c>
      <c r="B55" s="24" t="s">
        <v>54</v>
      </c>
      <c r="C55" s="75">
        <f>C56+C57</f>
        <v>108946</v>
      </c>
      <c r="D55" s="75">
        <f>D56+D57</f>
        <v>114049</v>
      </c>
      <c r="E55" s="75">
        <f>E56+E57</f>
        <v>177900</v>
      </c>
    </row>
    <row r="56" spans="1:5" ht="15.75" customHeight="1">
      <c r="A56" s="80">
        <v>14151</v>
      </c>
      <c r="B56" s="84" t="s">
        <v>55</v>
      </c>
      <c r="C56" s="85">
        <v>61484</v>
      </c>
      <c r="D56" s="86">
        <v>38618</v>
      </c>
      <c r="E56" s="86">
        <v>50200</v>
      </c>
    </row>
    <row r="57" spans="1:5" ht="27.75" customHeight="1">
      <c r="A57" s="81">
        <v>14154</v>
      </c>
      <c r="B57" s="87" t="s">
        <v>56</v>
      </c>
      <c r="C57" s="88">
        <v>47462</v>
      </c>
      <c r="D57" s="89">
        <v>75431</v>
      </c>
      <c r="E57" s="89">
        <v>127700</v>
      </c>
    </row>
    <row r="58" spans="1:5" ht="17.25" customHeight="1">
      <c r="A58" s="66">
        <v>142</v>
      </c>
      <c r="B58" s="27" t="s">
        <v>57</v>
      </c>
      <c r="C58" s="76">
        <f>C59+C68</f>
        <v>247122</v>
      </c>
      <c r="D58" s="76">
        <f>D59+D68</f>
        <v>366268</v>
      </c>
      <c r="E58" s="76">
        <f>E59+E68</f>
        <v>311600</v>
      </c>
    </row>
    <row r="59" spans="1:5" ht="17.25" customHeight="1">
      <c r="A59" s="38">
        <v>1422</v>
      </c>
      <c r="B59" s="8" t="s">
        <v>73</v>
      </c>
      <c r="C59" s="67">
        <f>C60+C64+C67+C62+C63</f>
        <v>238795</v>
      </c>
      <c r="D59" s="67">
        <f>D60+D64+D67+D62+D63</f>
        <v>350649</v>
      </c>
      <c r="E59" s="67">
        <f>E60+E64+E67+E62+E63</f>
        <v>278400</v>
      </c>
    </row>
    <row r="60" spans="1:5" ht="17.25" customHeight="1">
      <c r="A60" s="79">
        <v>14223</v>
      </c>
      <c r="B60" s="8" t="s">
        <v>58</v>
      </c>
      <c r="C60" s="62">
        <f>C61</f>
        <v>13827</v>
      </c>
      <c r="D60" s="62">
        <f>D61</f>
        <v>17352</v>
      </c>
      <c r="E60" s="62">
        <f>E61</f>
        <v>14000</v>
      </c>
    </row>
    <row r="61" spans="1:5" ht="29.25" customHeight="1">
      <c r="A61" s="79">
        <v>1422312</v>
      </c>
      <c r="B61" s="82" t="s">
        <v>59</v>
      </c>
      <c r="C61" s="83">
        <v>13827</v>
      </c>
      <c r="D61" s="83">
        <v>17352</v>
      </c>
      <c r="E61" s="83">
        <v>14000</v>
      </c>
    </row>
    <row r="62" spans="1:5" ht="18.75" customHeight="1">
      <c r="A62" s="38">
        <v>142279</v>
      </c>
      <c r="B62" s="8" t="s">
        <v>60</v>
      </c>
      <c r="C62" s="67">
        <v>399</v>
      </c>
      <c r="D62" s="74"/>
      <c r="E62" s="74"/>
    </row>
    <row r="63" spans="1:5" ht="17.25" customHeight="1">
      <c r="A63" s="38">
        <v>142210</v>
      </c>
      <c r="B63" s="8" t="s">
        <v>61</v>
      </c>
      <c r="C63" s="62">
        <v>2400</v>
      </c>
      <c r="D63" s="62">
        <v>10350</v>
      </c>
      <c r="E63" s="74"/>
    </row>
    <row r="64" spans="1:5" ht="17.25" customHeight="1">
      <c r="A64" s="38">
        <v>142213</v>
      </c>
      <c r="B64" s="8" t="s">
        <v>62</v>
      </c>
      <c r="C64" s="67">
        <f>C65+C66</f>
        <v>143408</v>
      </c>
      <c r="D64" s="67">
        <f>D65+D66</f>
        <v>204632</v>
      </c>
      <c r="E64" s="67">
        <f>E65+E66</f>
        <v>121900</v>
      </c>
    </row>
    <row r="65" spans="1:5" ht="17.25" customHeight="1">
      <c r="A65" s="79">
        <v>1422132</v>
      </c>
      <c r="B65" s="82" t="s">
        <v>63</v>
      </c>
      <c r="C65" s="83">
        <v>131100</v>
      </c>
      <c r="D65" s="83">
        <v>181001</v>
      </c>
      <c r="E65" s="83">
        <v>98000</v>
      </c>
    </row>
    <row r="66" spans="1:5" ht="17.25" customHeight="1">
      <c r="A66" s="79">
        <v>1422133</v>
      </c>
      <c r="B66" s="82" t="s">
        <v>64</v>
      </c>
      <c r="C66" s="83">
        <v>12308</v>
      </c>
      <c r="D66" s="83">
        <v>23631</v>
      </c>
      <c r="E66" s="83">
        <f>16000+7900</f>
        <v>23900</v>
      </c>
    </row>
    <row r="67" spans="1:5" ht="17.25" customHeight="1">
      <c r="A67" s="78">
        <v>142214</v>
      </c>
      <c r="B67" s="8" t="s">
        <v>65</v>
      </c>
      <c r="C67" s="67">
        <v>78761</v>
      </c>
      <c r="D67" s="67">
        <v>118315</v>
      </c>
      <c r="E67" s="67">
        <v>142500</v>
      </c>
    </row>
    <row r="68" spans="1:5" ht="17.25" customHeight="1">
      <c r="A68" s="78">
        <v>1423</v>
      </c>
      <c r="B68" s="8" t="s">
        <v>74</v>
      </c>
      <c r="C68" s="67">
        <f aca="true" t="shared" si="0" ref="C68:E69">C69</f>
        <v>8327</v>
      </c>
      <c r="D68" s="67">
        <f t="shared" si="0"/>
        <v>15619</v>
      </c>
      <c r="E68" s="67">
        <f t="shared" si="0"/>
        <v>33200</v>
      </c>
    </row>
    <row r="69" spans="1:5" ht="17.25" customHeight="1">
      <c r="A69" s="78">
        <v>14232</v>
      </c>
      <c r="B69" s="8" t="s">
        <v>66</v>
      </c>
      <c r="C69" s="67">
        <f t="shared" si="0"/>
        <v>8327</v>
      </c>
      <c r="D69" s="67">
        <f t="shared" si="0"/>
        <v>15619</v>
      </c>
      <c r="E69" s="67">
        <f t="shared" si="0"/>
        <v>33200</v>
      </c>
    </row>
    <row r="70" spans="1:5" ht="17.25" customHeight="1">
      <c r="A70" s="79">
        <v>142329</v>
      </c>
      <c r="B70" s="82" t="s">
        <v>67</v>
      </c>
      <c r="C70" s="83">
        <v>8327</v>
      </c>
      <c r="D70" s="83">
        <v>15619</v>
      </c>
      <c r="E70" s="83">
        <v>33200</v>
      </c>
    </row>
    <row r="71" spans="1:5" ht="17.25" customHeight="1">
      <c r="A71" s="38">
        <v>143</v>
      </c>
      <c r="B71" s="8" t="s">
        <v>68</v>
      </c>
      <c r="C71" s="62">
        <v>230956</v>
      </c>
      <c r="D71" s="62">
        <v>291147</v>
      </c>
      <c r="E71" s="62">
        <v>354600</v>
      </c>
    </row>
    <row r="72" spans="1:5" ht="17.25" customHeight="1">
      <c r="A72" s="38">
        <v>145</v>
      </c>
      <c r="B72" s="8" t="s">
        <v>69</v>
      </c>
      <c r="C72" s="67">
        <f>C73</f>
        <v>15275</v>
      </c>
      <c r="D72" s="67">
        <f>D73</f>
        <v>7016</v>
      </c>
      <c r="E72" s="67">
        <f>E73</f>
        <v>0</v>
      </c>
    </row>
    <row r="73" spans="1:5" ht="17.25" customHeight="1">
      <c r="A73" s="79">
        <v>1459</v>
      </c>
      <c r="B73" s="82" t="s">
        <v>70</v>
      </c>
      <c r="C73" s="83">
        <v>15275</v>
      </c>
      <c r="D73" s="83">
        <f>6985+31</f>
        <v>7016</v>
      </c>
      <c r="E73" s="83"/>
    </row>
    <row r="74" spans="1:2" ht="13.5">
      <c r="A74" s="9"/>
      <c r="B74" s="6"/>
    </row>
    <row r="75" spans="1:2" ht="13.5">
      <c r="A75" s="9"/>
      <c r="B75" s="6"/>
    </row>
    <row r="76" spans="1:2" ht="13.5">
      <c r="A76" s="9"/>
      <c r="B76" s="6"/>
    </row>
    <row r="77" spans="1:2" ht="13.5">
      <c r="A77" s="9"/>
      <c r="B77" s="6"/>
    </row>
    <row r="78" spans="1:2" ht="13.5">
      <c r="A78" s="9"/>
      <c r="B78" s="6"/>
    </row>
    <row r="79" spans="1:2" ht="13.5">
      <c r="A79" s="9"/>
      <c r="B79" s="6"/>
    </row>
    <row r="80" spans="1:2" ht="13.5">
      <c r="A80" s="9"/>
      <c r="B80" s="6"/>
    </row>
    <row r="81" spans="1:2" ht="13.5">
      <c r="A81" s="9"/>
      <c r="B81" s="6"/>
    </row>
    <row r="82" spans="1:2" ht="13.5">
      <c r="A82" s="9"/>
      <c r="B82" s="6"/>
    </row>
    <row r="83" spans="1:2" ht="13.5">
      <c r="A83" s="9"/>
      <c r="B83" s="6"/>
    </row>
    <row r="84" spans="1:2" ht="13.5">
      <c r="A84" s="9"/>
      <c r="B84" s="6"/>
    </row>
    <row r="85" spans="1:2" ht="13.5">
      <c r="A85" s="9"/>
      <c r="B85" s="6"/>
    </row>
    <row r="86" spans="1:2" ht="13.5">
      <c r="A86" s="9"/>
      <c r="B86" s="6"/>
    </row>
    <row r="87" spans="1:2" ht="13.5">
      <c r="A87" s="9"/>
      <c r="B87" s="6"/>
    </row>
    <row r="88" spans="1:2" ht="13.5">
      <c r="A88" s="9"/>
      <c r="B88" s="6"/>
    </row>
    <row r="89" spans="1:2" ht="13.5">
      <c r="A89" s="9"/>
      <c r="B89" s="6"/>
    </row>
    <row r="90" spans="1:2" ht="13.5">
      <c r="A90" s="9"/>
      <c r="B90" s="6"/>
    </row>
    <row r="91" spans="1:2" ht="13.5">
      <c r="A91" s="9"/>
      <c r="B91" s="6"/>
    </row>
    <row r="92" spans="1:2" ht="13.5">
      <c r="A92" s="9"/>
      <c r="B92" s="6"/>
    </row>
    <row r="93" spans="1:2" ht="13.5">
      <c r="A93" s="9"/>
      <c r="B93" s="6"/>
    </row>
    <row r="94" spans="1:2" ht="13.5">
      <c r="A94" s="9"/>
      <c r="B94" s="6"/>
    </row>
    <row r="95" spans="1:2" ht="13.5">
      <c r="A95" s="9"/>
      <c r="B95" s="6"/>
    </row>
    <row r="96" spans="1:2" ht="13.5">
      <c r="A96" s="9"/>
      <c r="B96" s="6"/>
    </row>
    <row r="97" spans="1:2" ht="13.5">
      <c r="A97" s="9"/>
      <c r="B97" s="6"/>
    </row>
    <row r="98" spans="1:2" ht="13.5">
      <c r="A98" s="9"/>
      <c r="B98" s="6"/>
    </row>
    <row r="99" spans="1:2" ht="13.5">
      <c r="A99" s="9"/>
      <c r="B99" s="6"/>
    </row>
    <row r="100" spans="1:2" ht="13.5">
      <c r="A100" s="9"/>
      <c r="B100" s="6"/>
    </row>
    <row r="101" spans="1:2" ht="13.5">
      <c r="A101" s="9"/>
      <c r="B101" s="6"/>
    </row>
    <row r="102" spans="1:2" ht="13.5">
      <c r="A102" s="9"/>
      <c r="B102" s="6"/>
    </row>
    <row r="103" spans="1:2" ht="13.5">
      <c r="A103" s="9"/>
      <c r="B103" s="6"/>
    </row>
    <row r="104" spans="1:2" ht="13.5">
      <c r="A104" s="9"/>
      <c r="B104" s="6"/>
    </row>
    <row r="105" spans="1:2" ht="13.5">
      <c r="A105" s="9"/>
      <c r="B105" s="6"/>
    </row>
    <row r="106" spans="1:2" ht="13.5">
      <c r="A106" s="9"/>
      <c r="B106" s="6"/>
    </row>
    <row r="107" spans="1:2" ht="13.5">
      <c r="A107" s="9"/>
      <c r="B107" s="6"/>
    </row>
    <row r="108" spans="1:2" ht="13.5">
      <c r="A108" s="9"/>
      <c r="B108" s="6"/>
    </row>
    <row r="109" spans="1:2" ht="13.5">
      <c r="A109" s="9"/>
      <c r="B109" s="6"/>
    </row>
    <row r="110" spans="1:2" ht="13.5">
      <c r="A110" s="9"/>
      <c r="B110" s="6"/>
    </row>
    <row r="111" spans="1:2" ht="13.5">
      <c r="A111" s="9"/>
      <c r="B111" s="6"/>
    </row>
    <row r="112" spans="1:2" ht="13.5">
      <c r="A112" s="9"/>
      <c r="B112" s="6"/>
    </row>
    <row r="113" spans="1:2" ht="13.5">
      <c r="A113" s="9"/>
      <c r="B113" s="6"/>
    </row>
    <row r="114" spans="1:2" ht="13.5">
      <c r="A114" s="9"/>
      <c r="B114" s="6"/>
    </row>
    <row r="115" spans="1:2" ht="13.5">
      <c r="A115" s="9"/>
      <c r="B115" s="6"/>
    </row>
    <row r="116" spans="1:2" ht="13.5">
      <c r="A116" s="9"/>
      <c r="B116" s="6"/>
    </row>
    <row r="117" spans="1:2" ht="13.5">
      <c r="A117" s="9"/>
      <c r="B117" s="6"/>
    </row>
    <row r="118" spans="1:2" ht="13.5">
      <c r="A118" s="9"/>
      <c r="B118" s="6"/>
    </row>
    <row r="119" spans="1:2" ht="13.5">
      <c r="A119" s="9"/>
      <c r="B119" s="6"/>
    </row>
    <row r="120" spans="1:2" ht="13.5">
      <c r="A120" s="9"/>
      <c r="B120" s="6"/>
    </row>
    <row r="121" spans="1:2" ht="13.5">
      <c r="A121" s="9"/>
      <c r="B121" s="6"/>
    </row>
    <row r="122" spans="1:2" ht="13.5">
      <c r="A122" s="9"/>
      <c r="B122" s="6"/>
    </row>
    <row r="123" spans="1:2" ht="13.5">
      <c r="A123" s="9"/>
      <c r="B123" s="6"/>
    </row>
    <row r="124" spans="1:2" ht="13.5">
      <c r="A124" s="9"/>
      <c r="B124" s="6"/>
    </row>
    <row r="125" spans="1:2" ht="13.5">
      <c r="A125" s="9"/>
      <c r="B125" s="6"/>
    </row>
    <row r="126" spans="1:2" ht="13.5">
      <c r="A126" s="9"/>
      <c r="B126" s="6"/>
    </row>
    <row r="127" spans="1:2" ht="13.5">
      <c r="A127" s="9"/>
      <c r="B127" s="6"/>
    </row>
    <row r="128" spans="1:2" ht="13.5">
      <c r="A128" s="9"/>
      <c r="B128" s="6"/>
    </row>
    <row r="129" spans="1:2" ht="13.5">
      <c r="A129" s="9"/>
      <c r="B129" s="6"/>
    </row>
    <row r="130" spans="1:2" ht="13.5">
      <c r="A130" s="9"/>
      <c r="B130" s="6"/>
    </row>
    <row r="131" spans="1:2" ht="13.5">
      <c r="A131" s="9"/>
      <c r="B131" s="6"/>
    </row>
    <row r="132" spans="1:2" ht="13.5">
      <c r="A132" s="9"/>
      <c r="B132" s="6"/>
    </row>
    <row r="133" spans="1:2" ht="13.5">
      <c r="A133" s="9"/>
      <c r="B133" s="6"/>
    </row>
    <row r="134" spans="1:2" ht="13.5">
      <c r="A134" s="9"/>
      <c r="B134" s="6"/>
    </row>
    <row r="135" spans="1:2" ht="13.5">
      <c r="A135" s="9"/>
      <c r="B135" s="6"/>
    </row>
    <row r="136" spans="1:2" ht="13.5">
      <c r="A136" s="9"/>
      <c r="B136" s="6"/>
    </row>
    <row r="137" spans="1:2" ht="13.5">
      <c r="A137" s="9"/>
      <c r="B137" s="6"/>
    </row>
    <row r="138" spans="1:2" ht="13.5">
      <c r="A138" s="9"/>
      <c r="B138" s="6"/>
    </row>
    <row r="139" spans="1:2" ht="13.5">
      <c r="A139" s="9"/>
      <c r="B139" s="6"/>
    </row>
    <row r="140" spans="1:2" ht="13.5">
      <c r="A140" s="9"/>
      <c r="B140" s="6"/>
    </row>
    <row r="141" spans="1:2" ht="13.5">
      <c r="A141" s="9"/>
      <c r="B141" s="6"/>
    </row>
    <row r="142" spans="1:2" ht="13.5">
      <c r="A142" s="9"/>
      <c r="B142" s="6"/>
    </row>
    <row r="143" spans="1:2" ht="13.5">
      <c r="A143" s="9"/>
      <c r="B143" s="6"/>
    </row>
    <row r="144" spans="1:2" ht="13.5">
      <c r="A144" s="9"/>
      <c r="B144" s="6"/>
    </row>
    <row r="145" spans="1:2" ht="13.5">
      <c r="A145" s="9"/>
      <c r="B145" s="6"/>
    </row>
    <row r="146" spans="1:2" ht="13.5">
      <c r="A146" s="9"/>
      <c r="B146" s="6"/>
    </row>
    <row r="147" spans="1:2" ht="13.5">
      <c r="A147" s="9"/>
      <c r="B147" s="6"/>
    </row>
    <row r="148" spans="1:2" ht="13.5">
      <c r="A148" s="9"/>
      <c r="B148" s="6"/>
    </row>
    <row r="149" spans="1:2" ht="13.5">
      <c r="A149" s="9"/>
      <c r="B149" s="6"/>
    </row>
    <row r="150" spans="1:2" ht="13.5">
      <c r="A150" s="9"/>
      <c r="B150" s="6"/>
    </row>
    <row r="151" spans="1:2" ht="13.5">
      <c r="A151" s="9"/>
      <c r="B151" s="6"/>
    </row>
    <row r="152" spans="1:2" ht="13.5">
      <c r="A152" s="9"/>
      <c r="B152" s="6"/>
    </row>
    <row r="153" spans="1:2" ht="13.5">
      <c r="A153" s="9"/>
      <c r="B153" s="6"/>
    </row>
    <row r="154" spans="1:2" ht="13.5">
      <c r="A154" s="9"/>
      <c r="B154" s="6"/>
    </row>
    <row r="155" spans="1:2" ht="13.5">
      <c r="A155" s="9"/>
      <c r="B155" s="6"/>
    </row>
    <row r="156" spans="1:2" ht="13.5">
      <c r="A156" s="9"/>
      <c r="B156" s="6"/>
    </row>
    <row r="157" spans="1:2" ht="13.5">
      <c r="A157" s="9"/>
      <c r="B157" s="6"/>
    </row>
    <row r="158" spans="1:2" ht="13.5">
      <c r="A158" s="9"/>
      <c r="B158" s="6"/>
    </row>
    <row r="159" spans="1:2" ht="13.5">
      <c r="A159" s="9"/>
      <c r="B159" s="6"/>
    </row>
    <row r="160" spans="1:2" ht="13.5">
      <c r="A160" s="9"/>
      <c r="B160" s="6"/>
    </row>
    <row r="161" spans="1:2" ht="13.5">
      <c r="A161" s="9"/>
      <c r="B161" s="6"/>
    </row>
    <row r="162" spans="1:2" ht="13.5">
      <c r="A162" s="9"/>
      <c r="B162" s="6"/>
    </row>
    <row r="163" spans="1:2" ht="13.5">
      <c r="A163" s="9"/>
      <c r="B163" s="6"/>
    </row>
    <row r="164" spans="1:2" ht="13.5">
      <c r="A164" s="9"/>
      <c r="B164" s="6"/>
    </row>
    <row r="165" spans="1:2" ht="13.5">
      <c r="A165" s="9"/>
      <c r="B165" s="6"/>
    </row>
    <row r="166" spans="1:2" ht="13.5">
      <c r="A166" s="9"/>
      <c r="B166" s="6"/>
    </row>
    <row r="167" spans="1:2" ht="13.5">
      <c r="A167" s="9"/>
      <c r="B167" s="6"/>
    </row>
    <row r="168" spans="1:2" ht="13.5">
      <c r="A168" s="9"/>
      <c r="B168" s="6"/>
    </row>
    <row r="169" spans="1:2" ht="13.5">
      <c r="A169" s="9"/>
      <c r="B169" s="6"/>
    </row>
    <row r="170" spans="1:2" ht="13.5">
      <c r="A170" s="9"/>
      <c r="B170" s="6"/>
    </row>
    <row r="171" spans="1:2" ht="13.5">
      <c r="A171" s="9"/>
      <c r="B171" s="6"/>
    </row>
    <row r="172" spans="1:2" ht="13.5">
      <c r="A172" s="9"/>
      <c r="B172" s="6"/>
    </row>
    <row r="173" spans="1:2" ht="13.5">
      <c r="A173" s="9"/>
      <c r="B173" s="6"/>
    </row>
    <row r="174" spans="1:2" ht="13.5">
      <c r="A174" s="9"/>
      <c r="B174" s="6"/>
    </row>
    <row r="175" spans="1:2" ht="13.5">
      <c r="A175" s="9"/>
      <c r="B175" s="6"/>
    </row>
    <row r="176" spans="1:2" ht="13.5">
      <c r="A176" s="9"/>
      <c r="B176" s="6"/>
    </row>
    <row r="177" spans="1:2" ht="13.5">
      <c r="A177" s="9"/>
      <c r="B177" s="6"/>
    </row>
    <row r="178" spans="1:2" ht="13.5">
      <c r="A178" s="9"/>
      <c r="B178" s="6"/>
    </row>
    <row r="179" spans="1:2" ht="13.5">
      <c r="A179" s="9"/>
      <c r="B179" s="6"/>
    </row>
    <row r="180" spans="1:2" ht="13.5">
      <c r="A180" s="9"/>
      <c r="B180" s="6"/>
    </row>
    <row r="181" spans="1:2" ht="13.5">
      <c r="A181" s="9"/>
      <c r="B181" s="6"/>
    </row>
    <row r="182" spans="1:2" ht="13.5">
      <c r="A182" s="9"/>
      <c r="B182" s="6"/>
    </row>
    <row r="183" spans="1:2" ht="13.5">
      <c r="A183" s="9"/>
      <c r="B183" s="6"/>
    </row>
    <row r="184" spans="1:2" ht="13.5">
      <c r="A184" s="9"/>
      <c r="B184" s="6"/>
    </row>
    <row r="185" spans="1:2" ht="13.5">
      <c r="A185" s="9"/>
      <c r="B185" s="6"/>
    </row>
    <row r="186" spans="1:2" ht="13.5">
      <c r="A186" s="9"/>
      <c r="B186" s="6"/>
    </row>
    <row r="187" spans="1:2" ht="13.5">
      <c r="A187" s="9"/>
      <c r="B187" s="6"/>
    </row>
    <row r="188" spans="1:2" ht="13.5">
      <c r="A188" s="9"/>
      <c r="B188" s="6"/>
    </row>
    <row r="189" spans="1:2" ht="13.5">
      <c r="A189" s="9"/>
      <c r="B189" s="6"/>
    </row>
    <row r="190" spans="1:2" ht="13.5">
      <c r="A190" s="9"/>
      <c r="B190" s="6"/>
    </row>
    <row r="191" spans="1:2" ht="13.5">
      <c r="A191" s="9"/>
      <c r="B191" s="6"/>
    </row>
    <row r="192" spans="1:2" ht="13.5">
      <c r="A192" s="9"/>
      <c r="B192" s="6"/>
    </row>
    <row r="193" spans="1:2" ht="13.5">
      <c r="A193" s="9"/>
      <c r="B193" s="6"/>
    </row>
    <row r="194" spans="1:2" ht="13.5">
      <c r="A194" s="9"/>
      <c r="B194" s="6"/>
    </row>
    <row r="195" spans="1:2" ht="13.5">
      <c r="A195" s="9"/>
      <c r="B195" s="6"/>
    </row>
    <row r="196" spans="1:2" ht="13.5">
      <c r="A196" s="9"/>
      <c r="B196" s="6"/>
    </row>
    <row r="197" spans="1:2" ht="13.5">
      <c r="A197" s="9"/>
      <c r="B197" s="6"/>
    </row>
    <row r="198" spans="1:2" ht="13.5">
      <c r="A198" s="9"/>
      <c r="B198" s="6"/>
    </row>
    <row r="199" spans="1:2" ht="13.5">
      <c r="A199" s="9"/>
      <c r="B199" s="6"/>
    </row>
    <row r="200" spans="1:2" ht="13.5">
      <c r="A200" s="9"/>
      <c r="B200" s="6"/>
    </row>
    <row r="201" spans="1:2" ht="13.5">
      <c r="A201" s="9"/>
      <c r="B201" s="6"/>
    </row>
    <row r="202" spans="1:2" ht="13.5">
      <c r="A202" s="9"/>
      <c r="B202" s="6"/>
    </row>
    <row r="203" spans="1:2" ht="13.5">
      <c r="A203" s="9"/>
      <c r="B203" s="6"/>
    </row>
    <row r="204" spans="1:2" ht="13.5">
      <c r="A204" s="9"/>
      <c r="B204" s="6"/>
    </row>
    <row r="205" spans="1:2" ht="13.5">
      <c r="A205" s="9"/>
      <c r="B205" s="6"/>
    </row>
    <row r="206" spans="1:2" ht="13.5">
      <c r="A206" s="9"/>
      <c r="B206" s="6"/>
    </row>
    <row r="207" spans="1:2" ht="13.5">
      <c r="A207" s="9"/>
      <c r="B207" s="6"/>
    </row>
    <row r="208" spans="1:2" ht="13.5">
      <c r="A208" s="9"/>
      <c r="B208" s="6"/>
    </row>
    <row r="209" spans="1:2" ht="13.5">
      <c r="A209" s="9"/>
      <c r="B209" s="6"/>
    </row>
    <row r="210" spans="1:2" ht="13.5">
      <c r="A210" s="9"/>
      <c r="B210" s="6"/>
    </row>
    <row r="211" spans="1:2" ht="13.5">
      <c r="A211" s="9"/>
      <c r="B211" s="6"/>
    </row>
    <row r="212" spans="1:2" ht="13.5">
      <c r="A212" s="9"/>
      <c r="B212" s="6"/>
    </row>
    <row r="213" spans="1:2" ht="13.5">
      <c r="A213" s="9"/>
      <c r="B213" s="6"/>
    </row>
    <row r="214" spans="1:2" ht="13.5">
      <c r="A214" s="9"/>
      <c r="B214" s="6"/>
    </row>
    <row r="215" spans="1:2" ht="13.5">
      <c r="A215" s="9"/>
      <c r="B215" s="6"/>
    </row>
    <row r="216" spans="1:2" ht="13.5">
      <c r="A216" s="9"/>
      <c r="B216" s="6"/>
    </row>
    <row r="217" spans="1:2" ht="13.5">
      <c r="A217" s="9"/>
      <c r="B217" s="6"/>
    </row>
    <row r="218" spans="1:2" ht="13.5">
      <c r="A218" s="9"/>
      <c r="B218" s="6"/>
    </row>
    <row r="219" spans="1:2" ht="13.5">
      <c r="A219" s="9"/>
      <c r="B219" s="6"/>
    </row>
    <row r="220" spans="1:2" ht="13.5">
      <c r="A220" s="9"/>
      <c r="B220" s="6"/>
    </row>
    <row r="221" spans="1:2" ht="13.5">
      <c r="A221" s="9"/>
      <c r="B221" s="6"/>
    </row>
    <row r="222" spans="1:2" ht="13.5">
      <c r="A222" s="9"/>
      <c r="B222" s="6"/>
    </row>
    <row r="223" spans="1:2" ht="13.5">
      <c r="A223" s="9"/>
      <c r="B223" s="6"/>
    </row>
    <row r="224" spans="1:2" ht="13.5">
      <c r="A224" s="9"/>
      <c r="B224" s="6"/>
    </row>
    <row r="225" spans="1:2" ht="13.5">
      <c r="A225" s="9"/>
      <c r="B225" s="6"/>
    </row>
    <row r="226" spans="1:2" ht="13.5">
      <c r="A226" s="9"/>
      <c r="B226" s="6"/>
    </row>
    <row r="227" spans="1:2" ht="13.5">
      <c r="A227" s="9"/>
      <c r="B227" s="6"/>
    </row>
    <row r="228" spans="1:2" ht="13.5">
      <c r="A228" s="9"/>
      <c r="B228" s="6"/>
    </row>
    <row r="229" spans="1:2" ht="13.5">
      <c r="A229" s="9"/>
      <c r="B229" s="6"/>
    </row>
    <row r="230" spans="1:2" ht="13.5">
      <c r="A230" s="9"/>
      <c r="B230" s="6"/>
    </row>
    <row r="231" spans="1:2" ht="13.5">
      <c r="A231" s="9"/>
      <c r="B231" s="6"/>
    </row>
    <row r="232" spans="1:2" ht="13.5">
      <c r="A232" s="9"/>
      <c r="B232" s="6"/>
    </row>
    <row r="233" spans="1:2" ht="13.5">
      <c r="A233" s="9"/>
      <c r="B233" s="6"/>
    </row>
    <row r="234" spans="1:2" ht="13.5">
      <c r="A234" s="9"/>
      <c r="B234" s="6"/>
    </row>
    <row r="235" spans="1:2" ht="13.5">
      <c r="A235" s="9"/>
      <c r="B235" s="6"/>
    </row>
    <row r="236" spans="1:2" ht="13.5">
      <c r="A236" s="9"/>
      <c r="B236" s="6"/>
    </row>
    <row r="237" spans="1:2" ht="13.5">
      <c r="A237" s="9"/>
      <c r="B237" s="6"/>
    </row>
    <row r="238" spans="1:2" ht="13.5">
      <c r="A238" s="9"/>
      <c r="B238" s="6"/>
    </row>
    <row r="239" spans="1:2" ht="13.5">
      <c r="A239" s="9"/>
      <c r="B239" s="6"/>
    </row>
    <row r="240" spans="1:2" ht="13.5">
      <c r="A240" s="9"/>
      <c r="B240" s="6"/>
    </row>
    <row r="241" spans="1:2" ht="13.5">
      <c r="A241" s="9"/>
      <c r="B241" s="6"/>
    </row>
    <row r="242" spans="1:2" ht="13.5">
      <c r="A242" s="9"/>
      <c r="B242" s="6"/>
    </row>
    <row r="243" spans="1:2" ht="13.5">
      <c r="A243" s="9"/>
      <c r="B243" s="6"/>
    </row>
    <row r="244" spans="1:2" ht="13.5">
      <c r="A244" s="9"/>
      <c r="B244" s="6"/>
    </row>
    <row r="245" spans="1:2" ht="13.5">
      <c r="A245" s="9"/>
      <c r="B245" s="6"/>
    </row>
    <row r="246" spans="1:2" ht="13.5">
      <c r="A246" s="9"/>
      <c r="B246" s="6"/>
    </row>
    <row r="247" spans="1:2" ht="13.5">
      <c r="A247" s="9"/>
      <c r="B247" s="6"/>
    </row>
    <row r="248" spans="1:2" ht="13.5">
      <c r="A248" s="9"/>
      <c r="B248" s="6"/>
    </row>
    <row r="249" spans="1:2" ht="13.5">
      <c r="A249" s="9"/>
      <c r="B249" s="6"/>
    </row>
    <row r="250" spans="1:2" ht="13.5">
      <c r="A250" s="9"/>
      <c r="B250" s="6"/>
    </row>
    <row r="251" spans="1:2" ht="13.5">
      <c r="A251" s="9"/>
      <c r="B251" s="6"/>
    </row>
    <row r="252" spans="1:2" ht="13.5">
      <c r="A252" s="9"/>
      <c r="B252" s="6"/>
    </row>
    <row r="253" spans="1:2" ht="13.5">
      <c r="A253" s="9"/>
      <c r="B253" s="6"/>
    </row>
    <row r="254" spans="1:2" ht="13.5">
      <c r="A254" s="9"/>
      <c r="B254" s="6"/>
    </row>
    <row r="255" spans="1:2" ht="13.5">
      <c r="A255" s="9"/>
      <c r="B255" s="6"/>
    </row>
    <row r="256" spans="1:2" ht="13.5">
      <c r="A256" s="9"/>
      <c r="B256" s="6"/>
    </row>
    <row r="257" spans="1:2" ht="13.5">
      <c r="A257" s="9"/>
      <c r="B257" s="6"/>
    </row>
    <row r="258" spans="1:2" ht="13.5">
      <c r="A258" s="9"/>
      <c r="B258" s="6"/>
    </row>
    <row r="259" spans="1:2" ht="13.5">
      <c r="A259" s="9"/>
      <c r="B259" s="6"/>
    </row>
    <row r="260" spans="1:2" ht="13.5">
      <c r="A260" s="9"/>
      <c r="B260" s="6"/>
    </row>
    <row r="261" spans="1:2" ht="13.5">
      <c r="A261" s="9"/>
      <c r="B261" s="6"/>
    </row>
    <row r="262" spans="1:2" ht="13.5">
      <c r="A262" s="9"/>
      <c r="B262" s="6"/>
    </row>
    <row r="263" spans="1:2" ht="13.5">
      <c r="A263" s="9"/>
      <c r="B263" s="6"/>
    </row>
    <row r="264" spans="1:2" ht="13.5">
      <c r="A264" s="9"/>
      <c r="B264" s="6"/>
    </row>
    <row r="265" spans="1:2" ht="13.5">
      <c r="A265" s="9"/>
      <c r="B265" s="6"/>
    </row>
    <row r="266" spans="1:2" ht="13.5">
      <c r="A266" s="9"/>
      <c r="B266" s="6"/>
    </row>
    <row r="267" spans="1:2" ht="13.5">
      <c r="A267" s="9"/>
      <c r="B267" s="6"/>
    </row>
    <row r="268" spans="1:2" ht="13.5">
      <c r="A268" s="9"/>
      <c r="B268" s="6"/>
    </row>
    <row r="269" spans="1:2" ht="13.5">
      <c r="A269" s="9"/>
      <c r="B269" s="6"/>
    </row>
    <row r="270" spans="1:2" ht="13.5">
      <c r="A270" s="9"/>
      <c r="B270" s="6"/>
    </row>
    <row r="271" spans="1:2" ht="13.5">
      <c r="A271" s="9"/>
      <c r="B271" s="6"/>
    </row>
    <row r="272" spans="1:2" ht="13.5">
      <c r="A272" s="9"/>
      <c r="B272" s="6"/>
    </row>
    <row r="273" spans="1:2" ht="13.5">
      <c r="A273" s="9"/>
      <c r="B273" s="6"/>
    </row>
    <row r="274" spans="1:2" ht="13.5">
      <c r="A274" s="9"/>
      <c r="B274" s="6"/>
    </row>
    <row r="275" spans="1:2" ht="13.5">
      <c r="A275" s="9"/>
      <c r="B275" s="6"/>
    </row>
    <row r="276" spans="1:2" ht="13.5">
      <c r="A276" s="9"/>
      <c r="B276" s="6"/>
    </row>
    <row r="277" spans="1:2" ht="13.5">
      <c r="A277" s="9"/>
      <c r="B277" s="6"/>
    </row>
    <row r="278" spans="1:2" ht="13.5">
      <c r="A278" s="9"/>
      <c r="B278" s="6"/>
    </row>
    <row r="279" spans="1:2" ht="13.5">
      <c r="A279" s="9"/>
      <c r="B279" s="6"/>
    </row>
    <row r="280" spans="1:2" ht="13.5">
      <c r="A280" s="9"/>
      <c r="B280" s="6"/>
    </row>
    <row r="281" spans="1:2" ht="13.5">
      <c r="A281" s="9"/>
      <c r="B281" s="6"/>
    </row>
    <row r="282" spans="1:2" ht="13.5">
      <c r="A282" s="9"/>
      <c r="B282" s="6"/>
    </row>
    <row r="283" spans="1:2" ht="13.5">
      <c r="A283" s="9"/>
      <c r="B283" s="6"/>
    </row>
    <row r="284" spans="1:2" ht="13.5">
      <c r="A284" s="9"/>
      <c r="B284" s="6"/>
    </row>
    <row r="285" spans="1:2" ht="13.5">
      <c r="A285" s="9"/>
      <c r="B285" s="6"/>
    </row>
    <row r="286" spans="1:2" ht="13.5">
      <c r="A286" s="9"/>
      <c r="B286" s="6"/>
    </row>
    <row r="287" spans="1:2" ht="13.5">
      <c r="A287" s="9"/>
      <c r="B287" s="6"/>
    </row>
    <row r="288" spans="1:2" ht="13.5">
      <c r="A288" s="9"/>
      <c r="B288" s="6"/>
    </row>
    <row r="289" spans="1:2" ht="13.5">
      <c r="A289" s="9"/>
      <c r="B289" s="6"/>
    </row>
    <row r="290" spans="1:2" ht="13.5">
      <c r="A290" s="9"/>
      <c r="B290" s="6"/>
    </row>
    <row r="291" spans="1:2" ht="13.5">
      <c r="A291" s="9"/>
      <c r="B291" s="6"/>
    </row>
    <row r="292" spans="1:2" ht="13.5">
      <c r="A292" s="9"/>
      <c r="B292" s="6"/>
    </row>
    <row r="293" spans="1:2" ht="13.5">
      <c r="A293" s="9"/>
      <c r="B293" s="6"/>
    </row>
    <row r="294" spans="1:2" ht="13.5">
      <c r="A294" s="9"/>
      <c r="B294" s="6"/>
    </row>
    <row r="295" spans="1:2" ht="13.5">
      <c r="A295" s="9"/>
      <c r="B295" s="6"/>
    </row>
    <row r="296" spans="1:2" ht="13.5">
      <c r="A296" s="9"/>
      <c r="B296" s="6"/>
    </row>
    <row r="297" spans="1:2" ht="13.5">
      <c r="A297" s="9"/>
      <c r="B297" s="6"/>
    </row>
    <row r="298" spans="1:2" ht="13.5">
      <c r="A298" s="9"/>
      <c r="B298" s="6"/>
    </row>
    <row r="299" spans="1:2" ht="13.5">
      <c r="A299" s="9"/>
      <c r="B299" s="6"/>
    </row>
    <row r="300" spans="1:2" ht="13.5">
      <c r="A300" s="9"/>
      <c r="B300" s="6"/>
    </row>
    <row r="301" spans="1:2" ht="13.5">
      <c r="A301" s="9"/>
      <c r="B301" s="6"/>
    </row>
    <row r="302" spans="1:2" ht="13.5">
      <c r="A302" s="9"/>
      <c r="B302" s="6"/>
    </row>
    <row r="303" spans="1:2" ht="13.5">
      <c r="A303" s="9"/>
      <c r="B303" s="6"/>
    </row>
    <row r="304" spans="1:2" ht="13.5">
      <c r="A304" s="9"/>
      <c r="B304" s="6"/>
    </row>
    <row r="305" spans="1:2" ht="13.5">
      <c r="A305" s="9"/>
      <c r="B305" s="6"/>
    </row>
    <row r="306" spans="1:2" ht="13.5">
      <c r="A306" s="9"/>
      <c r="B306" s="6"/>
    </row>
    <row r="307" spans="1:2" ht="13.5">
      <c r="A307" s="9"/>
      <c r="B307" s="6"/>
    </row>
    <row r="308" spans="1:2" ht="13.5">
      <c r="A308" s="9"/>
      <c r="B308" s="6"/>
    </row>
    <row r="309" spans="1:2" ht="13.5">
      <c r="A309" s="9"/>
      <c r="B309" s="6"/>
    </row>
    <row r="310" spans="1:2" ht="13.5">
      <c r="A310" s="9"/>
      <c r="B310" s="6"/>
    </row>
    <row r="311" spans="1:2" ht="13.5">
      <c r="A311" s="9"/>
      <c r="B311" s="6"/>
    </row>
    <row r="312" spans="1:2" ht="13.5">
      <c r="A312" s="9"/>
      <c r="B312" s="6"/>
    </row>
    <row r="313" spans="1:2" ht="13.5">
      <c r="A313" s="9"/>
      <c r="B313" s="6"/>
    </row>
    <row r="314" spans="1:2" ht="13.5">
      <c r="A314" s="9"/>
      <c r="B314" s="6"/>
    </row>
    <row r="315" spans="1:2" ht="13.5">
      <c r="A315" s="9"/>
      <c r="B315" s="6"/>
    </row>
    <row r="316" spans="1:2" ht="13.5">
      <c r="A316" s="9"/>
      <c r="B316" s="6"/>
    </row>
    <row r="317" spans="1:2" ht="13.5">
      <c r="A317" s="9"/>
      <c r="B317" s="6"/>
    </row>
    <row r="318" spans="1:2" ht="13.5">
      <c r="A318" s="9"/>
      <c r="B318" s="6"/>
    </row>
    <row r="319" spans="1:2" ht="13.5">
      <c r="A319" s="9"/>
      <c r="B319" s="6"/>
    </row>
    <row r="320" spans="1:2" ht="13.5">
      <c r="A320" s="9"/>
      <c r="B320" s="6"/>
    </row>
    <row r="321" spans="1:2" ht="13.5">
      <c r="A321" s="9"/>
      <c r="B321" s="6"/>
    </row>
    <row r="322" spans="1:2" ht="13.5">
      <c r="A322" s="9"/>
      <c r="B322" s="6"/>
    </row>
    <row r="323" spans="1:2" ht="13.5">
      <c r="A323" s="9"/>
      <c r="B323" s="6"/>
    </row>
    <row r="324" spans="1:2" ht="13.5">
      <c r="A324" s="9"/>
      <c r="B324" s="6"/>
    </row>
    <row r="325" spans="1:2" ht="13.5">
      <c r="A325" s="9"/>
      <c r="B325" s="6"/>
    </row>
    <row r="326" spans="1:2" ht="13.5">
      <c r="A326" s="9"/>
      <c r="B326" s="6"/>
    </row>
    <row r="327" spans="1:2" ht="13.5">
      <c r="A327" s="9"/>
      <c r="B327" s="6"/>
    </row>
    <row r="328" spans="1:2" ht="13.5">
      <c r="A328" s="9"/>
      <c r="B328" s="6"/>
    </row>
    <row r="329" spans="1:2" ht="13.5">
      <c r="A329" s="9"/>
      <c r="B329" s="6"/>
    </row>
    <row r="330" spans="1:2" ht="13.5">
      <c r="A330" s="9"/>
      <c r="B330" s="6"/>
    </row>
    <row r="331" spans="1:2" ht="13.5">
      <c r="A331" s="9"/>
      <c r="B331" s="6"/>
    </row>
    <row r="332" spans="1:2" ht="13.5">
      <c r="A332" s="9"/>
      <c r="B332" s="6"/>
    </row>
    <row r="333" spans="1:2" ht="13.5">
      <c r="A333" s="9"/>
      <c r="B333" s="6"/>
    </row>
    <row r="334" spans="1:2" ht="13.5">
      <c r="A334" s="9"/>
      <c r="B334" s="6"/>
    </row>
    <row r="335" spans="1:2" ht="13.5">
      <c r="A335" s="9"/>
      <c r="B335" s="6"/>
    </row>
    <row r="336" spans="1:2" ht="13.5">
      <c r="A336" s="9"/>
      <c r="B336" s="6"/>
    </row>
    <row r="337" spans="1:2" ht="13.5">
      <c r="A337" s="9"/>
      <c r="B337" s="6"/>
    </row>
    <row r="338" spans="1:2" ht="13.5">
      <c r="A338" s="9"/>
      <c r="B338" s="6"/>
    </row>
    <row r="339" spans="1:2" ht="13.5">
      <c r="A339" s="9"/>
      <c r="B339" s="6"/>
    </row>
    <row r="340" spans="1:2" ht="13.5">
      <c r="A340" s="9"/>
      <c r="B340" s="6"/>
    </row>
    <row r="341" spans="1:2" ht="13.5">
      <c r="A341" s="9"/>
      <c r="B341" s="6"/>
    </row>
    <row r="342" spans="1:2" ht="13.5">
      <c r="A342" s="9"/>
      <c r="B342" s="6"/>
    </row>
    <row r="343" spans="1:2" ht="13.5">
      <c r="A343" s="9"/>
      <c r="B343" s="6"/>
    </row>
    <row r="344" spans="1:2" ht="13.5">
      <c r="A344" s="9"/>
      <c r="B344" s="6"/>
    </row>
    <row r="345" spans="1:2" ht="13.5">
      <c r="A345" s="9"/>
      <c r="B345" s="6"/>
    </row>
    <row r="346" spans="1:2" ht="13.5">
      <c r="A346" s="9"/>
      <c r="B346" s="6"/>
    </row>
    <row r="347" spans="1:2" ht="13.5">
      <c r="A347" s="9"/>
      <c r="B347" s="6"/>
    </row>
    <row r="348" spans="1:2" ht="13.5">
      <c r="A348" s="9"/>
      <c r="B348" s="6"/>
    </row>
    <row r="349" spans="1:2" ht="13.5">
      <c r="A349" s="9"/>
      <c r="B349" s="6"/>
    </row>
    <row r="350" spans="1:2" ht="13.5">
      <c r="A350" s="9"/>
      <c r="B350" s="6"/>
    </row>
    <row r="351" spans="1:2" ht="13.5">
      <c r="A351" s="9"/>
      <c r="B351" s="6"/>
    </row>
    <row r="352" spans="1:2" ht="13.5">
      <c r="A352" s="9"/>
      <c r="B352" s="6"/>
    </row>
    <row r="353" spans="1:2" ht="13.5">
      <c r="A353" s="9"/>
      <c r="B353" s="6"/>
    </row>
    <row r="354" spans="1:2" ht="13.5">
      <c r="A354" s="9"/>
      <c r="B354" s="6"/>
    </row>
    <row r="355" spans="1:2" ht="13.5">
      <c r="A355" s="9"/>
      <c r="B355" s="6"/>
    </row>
    <row r="356" spans="1:2" ht="13.5">
      <c r="A356" s="9"/>
      <c r="B356" s="6"/>
    </row>
    <row r="357" spans="1:2" ht="13.5">
      <c r="A357" s="9"/>
      <c r="B357" s="6"/>
    </row>
    <row r="358" spans="1:2" ht="13.5">
      <c r="A358" s="9"/>
      <c r="B358" s="6"/>
    </row>
    <row r="359" spans="1:2" ht="13.5">
      <c r="A359" s="9"/>
      <c r="B359" s="6"/>
    </row>
    <row r="360" spans="1:2" ht="13.5">
      <c r="A360" s="9"/>
      <c r="B360" s="6"/>
    </row>
    <row r="361" spans="1:2" ht="13.5">
      <c r="A361" s="9"/>
      <c r="B361" s="6"/>
    </row>
    <row r="362" spans="1:2" ht="13.5">
      <c r="A362" s="9"/>
      <c r="B362" s="6"/>
    </row>
    <row r="363" spans="1:2" ht="13.5">
      <c r="A363" s="9"/>
      <c r="B363" s="6"/>
    </row>
    <row r="364" spans="1:2" ht="13.5">
      <c r="A364" s="9"/>
      <c r="B364" s="6"/>
    </row>
    <row r="365" spans="1:2" ht="13.5">
      <c r="A365" s="9"/>
      <c r="B365" s="6"/>
    </row>
    <row r="366" spans="1:2" ht="13.5">
      <c r="A366" s="9"/>
      <c r="B366" s="6"/>
    </row>
    <row r="367" spans="1:2" ht="13.5">
      <c r="A367" s="9"/>
      <c r="B367" s="6"/>
    </row>
    <row r="368" spans="1:2" ht="13.5">
      <c r="A368" s="9"/>
      <c r="B368" s="6"/>
    </row>
    <row r="369" spans="1:2" ht="13.5">
      <c r="A369" s="9"/>
      <c r="B369" s="6"/>
    </row>
    <row r="370" spans="1:2" ht="13.5">
      <c r="A370" s="9"/>
      <c r="B370" s="6"/>
    </row>
    <row r="371" spans="1:2" ht="13.5">
      <c r="A371" s="9"/>
      <c r="B371" s="6"/>
    </row>
    <row r="372" spans="1:2" ht="13.5">
      <c r="A372" s="9"/>
      <c r="B372" s="6"/>
    </row>
    <row r="373" spans="1:2" ht="13.5">
      <c r="A373" s="9"/>
      <c r="B373" s="6"/>
    </row>
    <row r="374" spans="1:2" ht="13.5">
      <c r="A374" s="9"/>
      <c r="B374" s="6"/>
    </row>
    <row r="375" spans="1:2" ht="13.5">
      <c r="A375" s="9"/>
      <c r="B375" s="6"/>
    </row>
    <row r="376" spans="1:2" ht="13.5">
      <c r="A376" s="9"/>
      <c r="B376" s="6"/>
    </row>
    <row r="377" spans="1:2" ht="13.5">
      <c r="A377" s="9"/>
      <c r="B377" s="6"/>
    </row>
    <row r="378" spans="1:2" ht="13.5">
      <c r="A378" s="9"/>
      <c r="B378" s="6"/>
    </row>
    <row r="379" spans="1:2" ht="13.5">
      <c r="A379" s="9"/>
      <c r="B379" s="6"/>
    </row>
    <row r="380" spans="1:2" ht="13.5">
      <c r="A380" s="9"/>
      <c r="B380" s="6"/>
    </row>
    <row r="381" spans="1:2" ht="13.5">
      <c r="A381" s="9"/>
      <c r="B381" s="6"/>
    </row>
    <row r="382" spans="1:2" ht="13.5">
      <c r="A382" s="9"/>
      <c r="B382" s="6"/>
    </row>
    <row r="383" spans="1:2" ht="13.5">
      <c r="A383" s="9"/>
      <c r="B383" s="6"/>
    </row>
    <row r="384" spans="1:2" ht="13.5">
      <c r="A384" s="9"/>
      <c r="B384" s="6"/>
    </row>
    <row r="385" spans="1:2" ht="13.5">
      <c r="A385" s="9"/>
      <c r="B385" s="6"/>
    </row>
    <row r="386" spans="1:2" ht="13.5">
      <c r="A386" s="9"/>
      <c r="B386" s="6"/>
    </row>
    <row r="387" spans="1:2" ht="13.5">
      <c r="A387" s="9"/>
      <c r="B387" s="6"/>
    </row>
    <row r="388" spans="1:2" ht="13.5">
      <c r="A388" s="9"/>
      <c r="B388" s="6"/>
    </row>
    <row r="389" spans="1:2" ht="13.5">
      <c r="A389" s="9"/>
      <c r="B389" s="6"/>
    </row>
    <row r="390" spans="1:2" ht="13.5">
      <c r="A390" s="9"/>
      <c r="B390" s="6"/>
    </row>
    <row r="391" spans="1:2" ht="13.5">
      <c r="A391" s="9"/>
      <c r="B391" s="6"/>
    </row>
    <row r="392" spans="1:2" ht="13.5">
      <c r="A392" s="9"/>
      <c r="B392" s="6"/>
    </row>
    <row r="393" spans="1:2" ht="13.5">
      <c r="A393" s="9"/>
      <c r="B393" s="6"/>
    </row>
    <row r="394" spans="1:2" ht="13.5">
      <c r="A394" s="9"/>
      <c r="B394" s="6"/>
    </row>
    <row r="395" spans="1:2" ht="13.5">
      <c r="A395" s="9"/>
      <c r="B395" s="6"/>
    </row>
    <row r="396" spans="1:2" ht="13.5">
      <c r="A396" s="9"/>
      <c r="B396" s="6"/>
    </row>
    <row r="397" spans="1:2" ht="13.5">
      <c r="A397" s="9"/>
      <c r="B397" s="6"/>
    </row>
    <row r="398" spans="1:2" ht="13.5">
      <c r="A398" s="9"/>
      <c r="B398" s="6"/>
    </row>
    <row r="399" spans="1:2" ht="13.5">
      <c r="A399" s="9"/>
      <c r="B399" s="6"/>
    </row>
    <row r="400" spans="1:2" ht="13.5">
      <c r="A400" s="9"/>
      <c r="B400" s="6"/>
    </row>
    <row r="401" spans="1:2" ht="13.5">
      <c r="A401" s="9"/>
      <c r="B401" s="6"/>
    </row>
    <row r="402" spans="1:2" ht="13.5">
      <c r="A402" s="9"/>
      <c r="B402" s="6"/>
    </row>
    <row r="403" spans="1:2" ht="13.5">
      <c r="A403" s="9"/>
      <c r="B403" s="6"/>
    </row>
    <row r="404" spans="1:2" ht="13.5">
      <c r="A404" s="9"/>
      <c r="B404" s="6"/>
    </row>
    <row r="405" spans="1:2" ht="13.5">
      <c r="A405" s="9"/>
      <c r="B405" s="6"/>
    </row>
    <row r="406" spans="1:2" ht="13.5">
      <c r="A406" s="9"/>
      <c r="B406" s="6"/>
    </row>
    <row r="407" spans="1:2" ht="13.5">
      <c r="A407" s="9"/>
      <c r="B407" s="6"/>
    </row>
    <row r="408" spans="1:2" ht="13.5">
      <c r="A408" s="9"/>
      <c r="B408" s="6"/>
    </row>
    <row r="409" spans="1:2" ht="13.5">
      <c r="A409" s="9"/>
      <c r="B409" s="6"/>
    </row>
    <row r="410" spans="1:2" ht="13.5">
      <c r="A410" s="9"/>
      <c r="B410" s="6"/>
    </row>
    <row r="411" spans="1:2" ht="13.5">
      <c r="A411" s="9"/>
      <c r="B411" s="6"/>
    </row>
    <row r="412" spans="1:2" ht="13.5">
      <c r="A412" s="9"/>
      <c r="B412" s="6"/>
    </row>
    <row r="413" spans="1:2" ht="13.5">
      <c r="A413" s="9"/>
      <c r="B413" s="6"/>
    </row>
    <row r="414" spans="1:2" ht="13.5">
      <c r="A414" s="9"/>
      <c r="B414" s="6"/>
    </row>
    <row r="415" spans="1:2" ht="13.5">
      <c r="A415" s="9"/>
      <c r="B415" s="6"/>
    </row>
    <row r="416" spans="1:2" ht="13.5">
      <c r="A416" s="9"/>
      <c r="B416" s="6"/>
    </row>
    <row r="417" spans="1:2" ht="13.5">
      <c r="A417" s="9"/>
      <c r="B417" s="6"/>
    </row>
    <row r="418" spans="1:2" ht="13.5">
      <c r="A418" s="9"/>
      <c r="B418" s="6"/>
    </row>
    <row r="419" spans="1:2" ht="13.5">
      <c r="A419" s="9"/>
      <c r="B419" s="6"/>
    </row>
    <row r="420" spans="1:2" ht="13.5">
      <c r="A420" s="9"/>
      <c r="B420" s="6"/>
    </row>
    <row r="421" spans="1:2" ht="13.5">
      <c r="A421" s="9"/>
      <c r="B421" s="6"/>
    </row>
    <row r="422" spans="1:2" ht="13.5">
      <c r="A422" s="9"/>
      <c r="B422" s="6"/>
    </row>
    <row r="423" spans="1:2" ht="13.5">
      <c r="A423" s="9"/>
      <c r="B423" s="6"/>
    </row>
    <row r="424" spans="1:2" ht="13.5">
      <c r="A424" s="9"/>
      <c r="B424" s="6"/>
    </row>
    <row r="425" spans="1:2" ht="13.5">
      <c r="A425" s="9"/>
      <c r="B425" s="6"/>
    </row>
    <row r="426" spans="1:2" ht="13.5">
      <c r="A426" s="9"/>
      <c r="B426" s="6"/>
    </row>
    <row r="427" spans="1:2" ht="13.5">
      <c r="A427" s="9"/>
      <c r="B427" s="6"/>
    </row>
    <row r="428" spans="1:2" ht="13.5">
      <c r="A428" s="9"/>
      <c r="B428" s="6"/>
    </row>
    <row r="429" spans="1:2" ht="13.5">
      <c r="A429" s="9"/>
      <c r="B429" s="6"/>
    </row>
    <row r="430" spans="1:2" ht="13.5">
      <c r="A430" s="9"/>
      <c r="B430" s="6"/>
    </row>
    <row r="431" spans="1:2" ht="13.5">
      <c r="A431" s="9"/>
      <c r="B431" s="6"/>
    </row>
    <row r="432" spans="1:2" ht="13.5">
      <c r="A432" s="9"/>
      <c r="B432" s="6"/>
    </row>
    <row r="433" spans="1:2" ht="13.5">
      <c r="A433" s="9"/>
      <c r="B433" s="6"/>
    </row>
    <row r="434" spans="1:2" ht="13.5">
      <c r="A434" s="9"/>
      <c r="B434" s="6"/>
    </row>
    <row r="435" spans="1:2" ht="13.5">
      <c r="A435" s="9"/>
      <c r="B435" s="6"/>
    </row>
    <row r="436" spans="1:2" ht="13.5">
      <c r="A436" s="9"/>
      <c r="B436" s="6"/>
    </row>
    <row r="437" spans="1:2" ht="13.5">
      <c r="A437" s="9"/>
      <c r="B437" s="6"/>
    </row>
    <row r="438" spans="1:2" ht="13.5">
      <c r="A438" s="9"/>
      <c r="B438" s="6"/>
    </row>
    <row r="439" spans="1:2" ht="13.5">
      <c r="A439" s="9"/>
      <c r="B439" s="6"/>
    </row>
    <row r="440" spans="1:2" ht="13.5">
      <c r="A440" s="9"/>
      <c r="B440" s="6"/>
    </row>
    <row r="441" spans="1:2" ht="13.5">
      <c r="A441" s="9"/>
      <c r="B441" s="6"/>
    </row>
    <row r="442" spans="1:2" ht="13.5">
      <c r="A442" s="9"/>
      <c r="B442" s="6"/>
    </row>
    <row r="443" spans="1:2" ht="13.5">
      <c r="A443" s="9"/>
      <c r="B443" s="6"/>
    </row>
    <row r="444" spans="1:2" ht="13.5">
      <c r="A444" s="9"/>
      <c r="B444" s="6"/>
    </row>
    <row r="445" spans="1:2" ht="13.5">
      <c r="A445" s="9"/>
      <c r="B445" s="6"/>
    </row>
    <row r="446" spans="1:2" ht="13.5">
      <c r="A446" s="9"/>
      <c r="B446" s="6"/>
    </row>
    <row r="447" spans="1:2" ht="13.5">
      <c r="A447" s="9"/>
      <c r="B447" s="6"/>
    </row>
    <row r="448" spans="1:2" ht="13.5">
      <c r="A448" s="9"/>
      <c r="B448" s="6"/>
    </row>
    <row r="449" spans="1:2" ht="13.5">
      <c r="A449" s="9"/>
      <c r="B449" s="6"/>
    </row>
    <row r="450" spans="1:2" ht="13.5">
      <c r="A450" s="9"/>
      <c r="B450" s="6"/>
    </row>
    <row r="451" spans="1:2" ht="13.5">
      <c r="A451" s="9"/>
      <c r="B451" s="6"/>
    </row>
    <row r="452" spans="1:2" ht="13.5">
      <c r="A452" s="9"/>
      <c r="B452" s="6"/>
    </row>
    <row r="453" spans="1:2" ht="13.5">
      <c r="A453" s="9"/>
      <c r="B453" s="6"/>
    </row>
    <row r="454" spans="1:2" ht="13.5">
      <c r="A454" s="9"/>
      <c r="B454" s="6"/>
    </row>
    <row r="455" spans="1:2" ht="13.5">
      <c r="A455" s="9"/>
      <c r="B455" s="6"/>
    </row>
    <row r="456" spans="1:2" ht="13.5">
      <c r="A456" s="9"/>
      <c r="B456" s="6"/>
    </row>
    <row r="457" spans="1:2" ht="13.5">
      <c r="A457" s="9"/>
      <c r="B457" s="6"/>
    </row>
    <row r="458" spans="1:2" ht="13.5">
      <c r="A458" s="9"/>
      <c r="B458" s="6"/>
    </row>
    <row r="459" spans="1:2" ht="13.5">
      <c r="A459" s="9"/>
      <c r="B459" s="6"/>
    </row>
    <row r="460" spans="1:2" ht="13.5">
      <c r="A460" s="9"/>
      <c r="B460" s="6"/>
    </row>
    <row r="461" spans="1:2" ht="13.5">
      <c r="A461" s="9"/>
      <c r="B461" s="6"/>
    </row>
    <row r="462" spans="1:2" ht="13.5">
      <c r="A462" s="9"/>
      <c r="B462" s="6"/>
    </row>
    <row r="463" spans="1:2" ht="13.5">
      <c r="A463" s="9"/>
      <c r="B463" s="6"/>
    </row>
    <row r="464" spans="1:2" ht="13.5">
      <c r="A464" s="9"/>
      <c r="B464" s="6"/>
    </row>
    <row r="465" spans="1:2" ht="13.5">
      <c r="A465" s="9"/>
      <c r="B465" s="6"/>
    </row>
    <row r="466" spans="1:2" ht="13.5">
      <c r="A466" s="9"/>
      <c r="B466" s="6"/>
    </row>
    <row r="467" spans="1:2" ht="13.5">
      <c r="A467" s="9"/>
      <c r="B467" s="6"/>
    </row>
    <row r="468" spans="1:2" ht="13.5">
      <c r="A468" s="9"/>
      <c r="B468" s="6"/>
    </row>
    <row r="469" spans="1:2" ht="13.5">
      <c r="A469" s="9"/>
      <c r="B469" s="6"/>
    </row>
    <row r="470" spans="1:2" ht="13.5">
      <c r="A470" s="9"/>
      <c r="B470" s="6"/>
    </row>
    <row r="471" spans="1:2" ht="13.5">
      <c r="A471" s="9"/>
      <c r="B471" s="6"/>
    </row>
    <row r="472" spans="1:2" ht="13.5">
      <c r="A472" s="9"/>
      <c r="B472" s="6"/>
    </row>
    <row r="473" spans="1:2" ht="13.5">
      <c r="A473" s="9"/>
      <c r="B473" s="6"/>
    </row>
    <row r="474" spans="1:2" ht="13.5">
      <c r="A474" s="9"/>
      <c r="B474" s="6"/>
    </row>
    <row r="475" spans="1:2" ht="13.5">
      <c r="A475" s="9"/>
      <c r="B475" s="6"/>
    </row>
    <row r="476" spans="1:2" ht="13.5">
      <c r="A476" s="9"/>
      <c r="B476" s="6"/>
    </row>
    <row r="477" spans="1:2" ht="13.5">
      <c r="A477" s="9"/>
      <c r="B477" s="6"/>
    </row>
    <row r="478" spans="1:2" ht="13.5">
      <c r="A478" s="9"/>
      <c r="B478" s="6"/>
    </row>
    <row r="479" spans="1:2" ht="13.5">
      <c r="A479" s="9"/>
      <c r="B479" s="6"/>
    </row>
    <row r="480" spans="1:2" ht="13.5">
      <c r="A480" s="9"/>
      <c r="B480" s="6"/>
    </row>
    <row r="481" spans="1:2" ht="13.5">
      <c r="A481" s="9"/>
      <c r="B481" s="6"/>
    </row>
    <row r="482" spans="1:2" ht="13.5">
      <c r="A482" s="9"/>
      <c r="B482" s="6"/>
    </row>
    <row r="483" spans="1:2" ht="13.5">
      <c r="A483" s="9"/>
      <c r="B483" s="6"/>
    </row>
    <row r="484" spans="1:2" ht="13.5">
      <c r="A484" s="9"/>
      <c r="B484" s="6"/>
    </row>
    <row r="485" spans="1:2" ht="13.5">
      <c r="A485" s="9"/>
      <c r="B485" s="6"/>
    </row>
  </sheetData>
  <sheetProtection/>
  <mergeCells count="37">
    <mergeCell ref="A46:E46"/>
    <mergeCell ref="A47:E47"/>
    <mergeCell ref="A49:A50"/>
    <mergeCell ref="B49:B50"/>
    <mergeCell ref="C49:C50"/>
    <mergeCell ref="D49:D50"/>
    <mergeCell ref="E49:E50"/>
    <mergeCell ref="D48:E48"/>
    <mergeCell ref="A17:A18"/>
    <mergeCell ref="B17:B18"/>
    <mergeCell ref="C17:C18"/>
    <mergeCell ref="D17:D18"/>
    <mergeCell ref="A28:E28"/>
    <mergeCell ref="C30:C31"/>
    <mergeCell ref="D30:D31"/>
    <mergeCell ref="E30:E31"/>
    <mergeCell ref="B30:B31"/>
    <mergeCell ref="A30:A31"/>
    <mergeCell ref="D29:E29"/>
    <mergeCell ref="E17:E18"/>
    <mergeCell ref="A26:E26"/>
    <mergeCell ref="D8:D9"/>
    <mergeCell ref="A10:B10"/>
    <mergeCell ref="A11:B11"/>
    <mergeCell ref="A12:B12"/>
    <mergeCell ref="A13:B13"/>
    <mergeCell ref="A15:E15"/>
    <mergeCell ref="E8:E9"/>
    <mergeCell ref="D16:E16"/>
    <mergeCell ref="A5:E5"/>
    <mergeCell ref="A8:A9"/>
    <mergeCell ref="B8:B9"/>
    <mergeCell ref="C8:C9"/>
    <mergeCell ref="A1:E1"/>
    <mergeCell ref="A2:E2"/>
    <mergeCell ref="A3:E3"/>
    <mergeCell ref="A4:E4"/>
  </mergeCells>
  <printOptions horizontalCentered="1"/>
  <pageMargins left="0.75" right="0.15748031496062992" top="0.4330708661417323" bottom="0.35433070866141736" header="0.35433070866141736" footer="0.5118110236220472"/>
  <pageSetup horizontalDpi="600" verticalDpi="600" orientation="portrait" paperSize="9" scale="80" r:id="rId1"/>
  <rowBreaks count="1" manualBreakCount="1">
    <brk id="4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2012-01-05T06:42:58Z</cp:lastPrinted>
  <dcterms:created xsi:type="dcterms:W3CDTF">1996-10-14T23:33:28Z</dcterms:created>
  <dcterms:modified xsi:type="dcterms:W3CDTF">2012-01-05T06:43:01Z</dcterms:modified>
  <cp:category/>
  <cp:version/>
  <cp:contentType/>
  <cp:contentStatus/>
</cp:coreProperties>
</file>